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41000\Documentum\Checkout\"/>
    </mc:Choice>
  </mc:AlternateContent>
  <xr:revisionPtr revIDLastSave="0" documentId="13_ncr:1_{4B6AA0D7-9ED7-453C-8330-75759F75D602}" xr6:coauthVersionLast="41" xr6:coauthVersionMax="41" xr10:uidLastSave="{00000000-0000-0000-0000-000000000000}"/>
  <bookViews>
    <workbookView xWindow="-120" yWindow="-120" windowWidth="29040" windowHeight="14565" xr2:uid="{00000000-000D-0000-FFFF-FFFF00000000}"/>
  </bookViews>
  <sheets>
    <sheet name="ULDM Deere 20&quot;" sheetId="6" r:id="rId1"/>
    <sheet name="ULDM Deere 15&quot;" sheetId="7" r:id="rId2"/>
    <sheet name="Droplet Sizing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7" l="1"/>
  <c r="F6" i="7"/>
  <c r="G6" i="7"/>
  <c r="H6" i="7"/>
  <c r="I6" i="7"/>
  <c r="J6" i="7"/>
  <c r="K6" i="7"/>
  <c r="L6" i="7"/>
  <c r="M6" i="7"/>
  <c r="N6" i="7"/>
  <c r="O6" i="7"/>
  <c r="E7" i="7"/>
  <c r="F7" i="7"/>
  <c r="G7" i="7"/>
  <c r="H7" i="7"/>
  <c r="I7" i="7"/>
  <c r="J7" i="7"/>
  <c r="K7" i="7"/>
  <c r="L7" i="7"/>
  <c r="M7" i="7"/>
  <c r="N7" i="7"/>
  <c r="O7" i="7"/>
  <c r="E8" i="7"/>
  <c r="F8" i="7"/>
  <c r="G8" i="7"/>
  <c r="H8" i="7"/>
  <c r="I8" i="7"/>
  <c r="J8" i="7"/>
  <c r="K8" i="7"/>
  <c r="L8" i="7"/>
  <c r="M8" i="7"/>
  <c r="N8" i="7"/>
  <c r="O8" i="7"/>
  <c r="E9" i="7"/>
  <c r="F9" i="7"/>
  <c r="G9" i="7"/>
  <c r="H9" i="7"/>
  <c r="I9" i="7"/>
  <c r="J9" i="7"/>
  <c r="K9" i="7"/>
  <c r="L9" i="7"/>
  <c r="M9" i="7"/>
  <c r="N9" i="7"/>
  <c r="O9" i="7"/>
  <c r="E10" i="7"/>
  <c r="F10" i="7"/>
  <c r="G10" i="7"/>
  <c r="H10" i="7"/>
  <c r="I10" i="7"/>
  <c r="J10" i="7"/>
  <c r="K10" i="7"/>
  <c r="L10" i="7"/>
  <c r="M10" i="7"/>
  <c r="N10" i="7"/>
  <c r="O10" i="7"/>
  <c r="E11" i="7"/>
  <c r="F11" i="7"/>
  <c r="G11" i="7"/>
  <c r="H11" i="7"/>
  <c r="I11" i="7"/>
  <c r="J11" i="7"/>
  <c r="K11" i="7"/>
  <c r="L11" i="7"/>
  <c r="M11" i="7"/>
  <c r="N11" i="7"/>
  <c r="O11" i="7"/>
  <c r="E12" i="7"/>
  <c r="F12" i="7"/>
  <c r="G12" i="7"/>
  <c r="H12" i="7"/>
  <c r="I12" i="7"/>
  <c r="J12" i="7"/>
  <c r="K12" i="7"/>
  <c r="L12" i="7"/>
  <c r="M12" i="7"/>
  <c r="N12" i="7"/>
  <c r="O12" i="7"/>
  <c r="E13" i="7"/>
  <c r="F13" i="7"/>
  <c r="G13" i="7"/>
  <c r="H13" i="7"/>
  <c r="I13" i="7"/>
  <c r="J13" i="7"/>
  <c r="K13" i="7"/>
  <c r="L13" i="7"/>
  <c r="M13" i="7"/>
  <c r="N13" i="7"/>
  <c r="O13" i="7"/>
  <c r="E14" i="7"/>
  <c r="F14" i="7"/>
  <c r="G14" i="7"/>
  <c r="H14" i="7"/>
  <c r="I14" i="7"/>
  <c r="J14" i="7"/>
  <c r="K14" i="7"/>
  <c r="L14" i="7"/>
  <c r="M14" i="7"/>
  <c r="N14" i="7"/>
  <c r="O14" i="7"/>
  <c r="E15" i="7"/>
  <c r="F15" i="7"/>
  <c r="G15" i="7"/>
  <c r="H15" i="7"/>
  <c r="I15" i="7"/>
  <c r="J15" i="7"/>
  <c r="K15" i="7"/>
  <c r="L15" i="7"/>
  <c r="M15" i="7"/>
  <c r="N15" i="7"/>
  <c r="O15" i="7"/>
  <c r="E16" i="7"/>
  <c r="F16" i="7"/>
  <c r="G16" i="7"/>
  <c r="H16" i="7"/>
  <c r="I16" i="7"/>
  <c r="J16" i="7"/>
  <c r="K16" i="7"/>
  <c r="L16" i="7"/>
  <c r="M16" i="7"/>
  <c r="N16" i="7"/>
  <c r="O16" i="7"/>
  <c r="E17" i="7"/>
  <c r="F17" i="7"/>
  <c r="G17" i="7"/>
  <c r="H17" i="7"/>
  <c r="I17" i="7"/>
  <c r="J17" i="7"/>
  <c r="K17" i="7"/>
  <c r="L17" i="7"/>
  <c r="M17" i="7"/>
  <c r="N17" i="7"/>
  <c r="O17" i="7"/>
  <c r="E18" i="7"/>
  <c r="F18" i="7"/>
  <c r="G18" i="7"/>
  <c r="H18" i="7"/>
  <c r="I18" i="7"/>
  <c r="J18" i="7"/>
  <c r="K18" i="7"/>
  <c r="L18" i="7"/>
  <c r="M18" i="7"/>
  <c r="N18" i="7"/>
  <c r="O18" i="7"/>
  <c r="E19" i="7"/>
  <c r="F19" i="7"/>
  <c r="G19" i="7"/>
  <c r="H19" i="7"/>
  <c r="I19" i="7"/>
  <c r="J19" i="7"/>
  <c r="K19" i="7"/>
  <c r="L19" i="7"/>
  <c r="M19" i="7"/>
  <c r="N19" i="7"/>
  <c r="O19" i="7"/>
  <c r="E20" i="7"/>
  <c r="F20" i="7"/>
  <c r="G20" i="7"/>
  <c r="H20" i="7"/>
  <c r="I20" i="7"/>
  <c r="J20" i="7"/>
  <c r="K20" i="7"/>
  <c r="L20" i="7"/>
  <c r="M20" i="7"/>
  <c r="N20" i="7"/>
  <c r="O20" i="7"/>
  <c r="E21" i="7"/>
  <c r="F21" i="7"/>
  <c r="G21" i="7"/>
  <c r="H21" i="7"/>
  <c r="I21" i="7"/>
  <c r="J21" i="7"/>
  <c r="K21" i="7"/>
  <c r="L21" i="7"/>
  <c r="M21" i="7"/>
  <c r="N21" i="7"/>
  <c r="O21" i="7"/>
  <c r="E22" i="7"/>
  <c r="F22" i="7"/>
  <c r="G22" i="7"/>
  <c r="H22" i="7"/>
  <c r="I22" i="7"/>
  <c r="J22" i="7"/>
  <c r="K22" i="7"/>
  <c r="L22" i="7"/>
  <c r="M22" i="7"/>
  <c r="N22" i="7"/>
  <c r="O22" i="7"/>
  <c r="E23" i="7"/>
  <c r="F23" i="7"/>
  <c r="G23" i="7"/>
  <c r="H23" i="7"/>
  <c r="I23" i="7"/>
  <c r="J23" i="7"/>
  <c r="K23" i="7"/>
  <c r="L23" i="7"/>
  <c r="M23" i="7"/>
  <c r="N23" i="7"/>
  <c r="O23" i="7"/>
  <c r="E24" i="7"/>
  <c r="F24" i="7"/>
  <c r="G24" i="7"/>
  <c r="H24" i="7"/>
  <c r="I24" i="7"/>
  <c r="J24" i="7"/>
  <c r="K24" i="7"/>
  <c r="L24" i="7"/>
  <c r="M24" i="7"/>
  <c r="N24" i="7"/>
  <c r="O24" i="7"/>
  <c r="E25" i="7"/>
  <c r="F25" i="7"/>
  <c r="G25" i="7"/>
  <c r="H25" i="7"/>
  <c r="I25" i="7"/>
  <c r="J25" i="7"/>
  <c r="K25" i="7"/>
  <c r="L25" i="7"/>
  <c r="M25" i="7"/>
  <c r="N25" i="7"/>
  <c r="O25" i="7"/>
  <c r="E26" i="7"/>
  <c r="F26" i="7"/>
  <c r="G26" i="7"/>
  <c r="H26" i="7"/>
  <c r="I26" i="7"/>
  <c r="J26" i="7"/>
  <c r="K26" i="7"/>
  <c r="L26" i="7"/>
  <c r="M26" i="7"/>
  <c r="N26" i="7"/>
  <c r="O26" i="7"/>
  <c r="E27" i="7"/>
  <c r="F27" i="7"/>
  <c r="G27" i="7"/>
  <c r="H27" i="7"/>
  <c r="I27" i="7"/>
  <c r="J27" i="7"/>
  <c r="K27" i="7"/>
  <c r="L27" i="7"/>
  <c r="M27" i="7"/>
  <c r="N27" i="7"/>
  <c r="O27" i="7"/>
  <c r="E28" i="7"/>
  <c r="F28" i="7"/>
  <c r="G28" i="7"/>
  <c r="H28" i="7"/>
  <c r="I28" i="7"/>
  <c r="J28" i="7"/>
  <c r="K28" i="7"/>
  <c r="L28" i="7"/>
  <c r="M28" i="7"/>
  <c r="N28" i="7"/>
  <c r="O28" i="7"/>
  <c r="E29" i="7"/>
  <c r="F29" i="7"/>
  <c r="G29" i="7"/>
  <c r="H29" i="7"/>
  <c r="I29" i="7"/>
  <c r="J29" i="7"/>
  <c r="K29" i="7"/>
  <c r="L29" i="7"/>
  <c r="M29" i="7"/>
  <c r="N29" i="7"/>
  <c r="O29" i="7"/>
  <c r="E30" i="7"/>
  <c r="F30" i="7"/>
  <c r="G30" i="7"/>
  <c r="H30" i="7"/>
  <c r="I30" i="7"/>
  <c r="J30" i="7"/>
  <c r="K30" i="7"/>
  <c r="L30" i="7"/>
  <c r="M30" i="7"/>
  <c r="N30" i="7"/>
  <c r="O30" i="7"/>
  <c r="E31" i="7"/>
  <c r="F31" i="7"/>
  <c r="G31" i="7"/>
  <c r="H31" i="7"/>
  <c r="I31" i="7"/>
  <c r="J31" i="7"/>
  <c r="K31" i="7"/>
  <c r="L31" i="7"/>
  <c r="M31" i="7"/>
  <c r="N31" i="7"/>
  <c r="O31" i="7"/>
  <c r="E32" i="7"/>
  <c r="F32" i="7"/>
  <c r="G32" i="7"/>
  <c r="H32" i="7"/>
  <c r="I32" i="7"/>
  <c r="J32" i="7"/>
  <c r="K32" i="7"/>
  <c r="L32" i="7"/>
  <c r="M32" i="7"/>
  <c r="N32" i="7"/>
  <c r="O32" i="7"/>
  <c r="E33" i="7"/>
  <c r="F33" i="7"/>
  <c r="G33" i="7"/>
  <c r="H33" i="7"/>
  <c r="I33" i="7"/>
  <c r="J33" i="7"/>
  <c r="K33" i="7"/>
  <c r="L33" i="7"/>
  <c r="M33" i="7"/>
  <c r="N33" i="7"/>
  <c r="O33" i="7"/>
  <c r="E34" i="7"/>
  <c r="F34" i="7"/>
  <c r="G34" i="7"/>
  <c r="H34" i="7"/>
  <c r="I34" i="7"/>
  <c r="J34" i="7"/>
  <c r="K34" i="7"/>
  <c r="L34" i="7"/>
  <c r="M34" i="7"/>
  <c r="N34" i="7"/>
  <c r="O34" i="7"/>
  <c r="E35" i="7"/>
  <c r="F35" i="7"/>
  <c r="G35" i="7"/>
  <c r="H35" i="7"/>
  <c r="I35" i="7"/>
  <c r="J35" i="7"/>
  <c r="K35" i="7"/>
  <c r="L35" i="7"/>
  <c r="M35" i="7"/>
  <c r="N35" i="7"/>
  <c r="O35" i="7"/>
  <c r="E36" i="7"/>
  <c r="F36" i="7"/>
  <c r="G36" i="7"/>
  <c r="H36" i="7"/>
  <c r="I36" i="7"/>
  <c r="J36" i="7"/>
  <c r="K36" i="7"/>
  <c r="L36" i="7"/>
  <c r="M36" i="7"/>
  <c r="N36" i="7"/>
  <c r="O36" i="7"/>
  <c r="C37" i="7"/>
  <c r="N37" i="7" s="1"/>
  <c r="E37" i="7"/>
  <c r="F37" i="7"/>
  <c r="G37" i="7"/>
  <c r="H37" i="7"/>
  <c r="I37" i="7"/>
  <c r="J37" i="7"/>
  <c r="K37" i="7"/>
  <c r="L37" i="7"/>
  <c r="M37" i="7"/>
  <c r="O37" i="7"/>
  <c r="E38" i="7"/>
  <c r="F38" i="7"/>
  <c r="G38" i="7"/>
  <c r="H38" i="7"/>
  <c r="I38" i="7"/>
  <c r="J38" i="7"/>
  <c r="K38" i="7"/>
  <c r="L38" i="7"/>
  <c r="M38" i="7"/>
  <c r="N38" i="7"/>
  <c r="O38" i="7"/>
  <c r="E39" i="7"/>
  <c r="F39" i="7"/>
  <c r="G39" i="7"/>
  <c r="H39" i="7"/>
  <c r="I39" i="7"/>
  <c r="J39" i="7"/>
  <c r="K39" i="7"/>
  <c r="L39" i="7"/>
  <c r="M39" i="7"/>
  <c r="N39" i="7"/>
  <c r="O39" i="7"/>
  <c r="E40" i="7"/>
  <c r="F40" i="7"/>
  <c r="G40" i="7"/>
  <c r="H40" i="7"/>
  <c r="I40" i="7"/>
  <c r="J40" i="7"/>
  <c r="K40" i="7"/>
  <c r="L40" i="7"/>
  <c r="M40" i="7"/>
  <c r="N40" i="7"/>
  <c r="O40" i="7"/>
  <c r="E41" i="7"/>
  <c r="F41" i="7"/>
  <c r="G41" i="7"/>
  <c r="H41" i="7"/>
  <c r="I41" i="7"/>
  <c r="J41" i="7"/>
  <c r="K41" i="7"/>
  <c r="L41" i="7"/>
  <c r="M41" i="7"/>
  <c r="N41" i="7"/>
  <c r="O41" i="7"/>
  <c r="E42" i="7"/>
  <c r="F42" i="7"/>
  <c r="G42" i="7"/>
  <c r="H42" i="7"/>
  <c r="I42" i="7"/>
  <c r="J42" i="7"/>
  <c r="K42" i="7"/>
  <c r="L42" i="7"/>
  <c r="M42" i="7"/>
  <c r="N42" i="7"/>
  <c r="O42" i="7"/>
  <c r="E43" i="7"/>
  <c r="F43" i="7"/>
  <c r="G43" i="7"/>
  <c r="H43" i="7"/>
  <c r="I43" i="7"/>
  <c r="J43" i="7"/>
  <c r="K43" i="7"/>
  <c r="L43" i="7"/>
  <c r="M43" i="7"/>
  <c r="N43" i="7"/>
  <c r="O43" i="7"/>
  <c r="E44" i="7"/>
  <c r="F44" i="7"/>
  <c r="G44" i="7"/>
  <c r="H44" i="7"/>
  <c r="I44" i="7"/>
  <c r="J44" i="7"/>
  <c r="K44" i="7"/>
  <c r="L44" i="7"/>
  <c r="M44" i="7"/>
  <c r="N44" i="7"/>
  <c r="O44" i="7"/>
  <c r="E45" i="7"/>
  <c r="F45" i="7"/>
  <c r="G45" i="7"/>
  <c r="H45" i="7"/>
  <c r="I45" i="7"/>
  <c r="J45" i="7"/>
  <c r="K45" i="7"/>
  <c r="L45" i="7"/>
  <c r="M45" i="7"/>
  <c r="N45" i="7"/>
  <c r="O45" i="7"/>
  <c r="E46" i="7"/>
  <c r="F46" i="7"/>
  <c r="G46" i="7"/>
  <c r="H46" i="7"/>
  <c r="I46" i="7"/>
  <c r="J46" i="7"/>
  <c r="K46" i="7"/>
  <c r="L46" i="7"/>
  <c r="M46" i="7"/>
  <c r="N46" i="7"/>
  <c r="O46" i="7"/>
  <c r="E47" i="7"/>
  <c r="F47" i="7"/>
  <c r="G47" i="7"/>
  <c r="H47" i="7"/>
  <c r="I47" i="7"/>
  <c r="J47" i="7"/>
  <c r="K47" i="7"/>
  <c r="L47" i="7"/>
  <c r="M47" i="7"/>
  <c r="N47" i="7"/>
  <c r="O47" i="7"/>
  <c r="E48" i="7"/>
  <c r="F48" i="7"/>
  <c r="G48" i="7"/>
  <c r="H48" i="7"/>
  <c r="I48" i="7"/>
  <c r="J48" i="7"/>
  <c r="K48" i="7"/>
  <c r="L48" i="7"/>
  <c r="M48" i="7"/>
  <c r="N48" i="7"/>
  <c r="O48" i="7"/>
  <c r="E49" i="7"/>
  <c r="F49" i="7"/>
  <c r="G49" i="7"/>
  <c r="H49" i="7"/>
  <c r="I49" i="7"/>
  <c r="J49" i="7"/>
  <c r="K49" i="7"/>
  <c r="L49" i="7"/>
  <c r="M49" i="7"/>
  <c r="N49" i="7"/>
  <c r="O49" i="7"/>
  <c r="E50" i="7"/>
  <c r="F50" i="7"/>
  <c r="G50" i="7"/>
  <c r="H50" i="7"/>
  <c r="I50" i="7"/>
  <c r="J50" i="7"/>
  <c r="K50" i="7"/>
  <c r="L50" i="7"/>
  <c r="M50" i="7"/>
  <c r="N50" i="7"/>
  <c r="O50" i="7"/>
  <c r="E51" i="7"/>
  <c r="F51" i="7"/>
  <c r="G51" i="7"/>
  <c r="H51" i="7"/>
  <c r="I51" i="7"/>
  <c r="J51" i="7"/>
  <c r="K51" i="7"/>
  <c r="L51" i="7"/>
  <c r="M51" i="7"/>
  <c r="N51" i="7"/>
  <c r="O51" i="7"/>
  <c r="E52" i="7"/>
  <c r="F52" i="7"/>
  <c r="G52" i="7"/>
  <c r="H52" i="7"/>
  <c r="I52" i="7"/>
  <c r="J52" i="7"/>
  <c r="K52" i="7"/>
  <c r="L52" i="7"/>
  <c r="M52" i="7"/>
  <c r="N52" i="7"/>
  <c r="O52" i="7"/>
  <c r="E53" i="7"/>
  <c r="F53" i="7"/>
  <c r="G53" i="7"/>
  <c r="H53" i="7"/>
  <c r="I53" i="7"/>
  <c r="J53" i="7"/>
  <c r="K53" i="7"/>
  <c r="L53" i="7"/>
  <c r="M53" i="7"/>
  <c r="N53" i="7"/>
  <c r="O53" i="7"/>
  <c r="E54" i="7"/>
  <c r="F54" i="7"/>
  <c r="G54" i="7"/>
  <c r="H54" i="7"/>
  <c r="I54" i="7"/>
  <c r="J54" i="7"/>
  <c r="K54" i="7"/>
  <c r="L54" i="7"/>
  <c r="M54" i="7"/>
  <c r="N54" i="7"/>
  <c r="O54" i="7"/>
  <c r="E55" i="7"/>
  <c r="F55" i="7"/>
  <c r="G55" i="7"/>
  <c r="H55" i="7"/>
  <c r="I55" i="7"/>
  <c r="J55" i="7"/>
  <c r="K55" i="7"/>
  <c r="L55" i="7"/>
  <c r="M55" i="7"/>
  <c r="N55" i="7"/>
  <c r="O55" i="7"/>
  <c r="E56" i="7"/>
  <c r="F56" i="7"/>
  <c r="G56" i="7"/>
  <c r="H56" i="7"/>
  <c r="I56" i="7"/>
  <c r="J56" i="7"/>
  <c r="K56" i="7"/>
  <c r="L56" i="7"/>
  <c r="M56" i="7"/>
  <c r="N56" i="7"/>
  <c r="O56" i="7"/>
  <c r="E57" i="7"/>
  <c r="F57" i="7"/>
  <c r="G57" i="7"/>
  <c r="H57" i="7"/>
  <c r="I57" i="7"/>
  <c r="J57" i="7"/>
  <c r="K57" i="7"/>
  <c r="L57" i="7"/>
  <c r="M57" i="7"/>
  <c r="N57" i="7"/>
  <c r="O57" i="7"/>
  <c r="E58" i="7"/>
  <c r="F58" i="7"/>
  <c r="G58" i="7"/>
  <c r="H58" i="7"/>
  <c r="I58" i="7"/>
  <c r="J58" i="7"/>
  <c r="K58" i="7"/>
  <c r="L58" i="7"/>
  <c r="M58" i="7"/>
  <c r="N58" i="7"/>
  <c r="O58" i="7"/>
  <c r="E59" i="7"/>
  <c r="F59" i="7"/>
  <c r="G59" i="7"/>
  <c r="H59" i="7"/>
  <c r="I59" i="7"/>
  <c r="J59" i="7"/>
  <c r="K59" i="7"/>
  <c r="L59" i="7"/>
  <c r="M59" i="7"/>
  <c r="N59" i="7"/>
  <c r="O59" i="7"/>
  <c r="E60" i="7"/>
  <c r="F60" i="7"/>
  <c r="G60" i="7"/>
  <c r="H60" i="7"/>
  <c r="I60" i="7"/>
  <c r="J60" i="7"/>
  <c r="K60" i="7"/>
  <c r="L60" i="7"/>
  <c r="M60" i="7"/>
  <c r="N60" i="7"/>
  <c r="O60" i="7"/>
  <c r="E61" i="7"/>
  <c r="F61" i="7"/>
  <c r="G61" i="7"/>
  <c r="H61" i="7"/>
  <c r="I61" i="7"/>
  <c r="J61" i="7"/>
  <c r="K61" i="7"/>
  <c r="L61" i="7"/>
  <c r="M61" i="7"/>
  <c r="N61" i="7"/>
  <c r="O61" i="7"/>
  <c r="E13" i="6"/>
  <c r="F13" i="6"/>
  <c r="G13" i="6"/>
  <c r="H13" i="6"/>
  <c r="I13" i="6"/>
  <c r="J13" i="6"/>
  <c r="K13" i="6"/>
  <c r="L13" i="6"/>
  <c r="M13" i="6"/>
  <c r="N13" i="6"/>
  <c r="O13" i="6"/>
  <c r="E14" i="6"/>
  <c r="F14" i="6"/>
  <c r="G14" i="6"/>
  <c r="H14" i="6"/>
  <c r="I14" i="6"/>
  <c r="J14" i="6"/>
  <c r="K14" i="6"/>
  <c r="L14" i="6"/>
  <c r="M14" i="6"/>
  <c r="N14" i="6"/>
  <c r="O14" i="6"/>
  <c r="E15" i="6"/>
  <c r="F15" i="6"/>
  <c r="G15" i="6"/>
  <c r="H15" i="6"/>
  <c r="I15" i="6"/>
  <c r="J15" i="6"/>
  <c r="K15" i="6"/>
  <c r="L15" i="6"/>
  <c r="M15" i="6"/>
  <c r="N15" i="6"/>
  <c r="O15" i="6"/>
  <c r="E16" i="6"/>
  <c r="F16" i="6"/>
  <c r="G16" i="6"/>
  <c r="H16" i="6"/>
  <c r="I16" i="6"/>
  <c r="J16" i="6"/>
  <c r="K16" i="6"/>
  <c r="L16" i="6"/>
  <c r="M16" i="6"/>
  <c r="N16" i="6"/>
  <c r="O16" i="6"/>
  <c r="E17" i="6"/>
  <c r="F17" i="6"/>
  <c r="G17" i="6"/>
  <c r="H17" i="6"/>
  <c r="I17" i="6"/>
  <c r="J17" i="6"/>
  <c r="K17" i="6"/>
  <c r="L17" i="6"/>
  <c r="M17" i="6"/>
  <c r="N17" i="6"/>
  <c r="O17" i="6"/>
  <c r="E18" i="6"/>
  <c r="F18" i="6"/>
  <c r="G18" i="6"/>
  <c r="H18" i="6"/>
  <c r="I18" i="6"/>
  <c r="J18" i="6"/>
  <c r="K18" i="6"/>
  <c r="L18" i="6"/>
  <c r="M18" i="6"/>
  <c r="N18" i="6"/>
  <c r="O18" i="6"/>
  <c r="E19" i="6"/>
  <c r="F19" i="6"/>
  <c r="G19" i="6"/>
  <c r="H19" i="6"/>
  <c r="I19" i="6"/>
  <c r="J19" i="6"/>
  <c r="K19" i="6"/>
  <c r="L19" i="6"/>
  <c r="M19" i="6"/>
  <c r="N19" i="6"/>
  <c r="O19" i="6"/>
  <c r="E20" i="6"/>
  <c r="F20" i="6"/>
  <c r="G20" i="6"/>
  <c r="H20" i="6"/>
  <c r="I20" i="6"/>
  <c r="J20" i="6"/>
  <c r="K20" i="6"/>
  <c r="L20" i="6"/>
  <c r="M20" i="6"/>
  <c r="N20" i="6"/>
  <c r="O20" i="6"/>
  <c r="E21" i="6"/>
  <c r="F21" i="6"/>
  <c r="G21" i="6"/>
  <c r="H21" i="6"/>
  <c r="I21" i="6"/>
  <c r="J21" i="6"/>
  <c r="K21" i="6"/>
  <c r="L21" i="6"/>
  <c r="M21" i="6"/>
  <c r="N21" i="6"/>
  <c r="O21" i="6"/>
  <c r="E22" i="6"/>
  <c r="F22" i="6"/>
  <c r="G22" i="6"/>
  <c r="H22" i="6"/>
  <c r="I22" i="6"/>
  <c r="J22" i="6"/>
  <c r="K22" i="6"/>
  <c r="L22" i="6"/>
  <c r="M22" i="6"/>
  <c r="N22" i="6"/>
  <c r="O22" i="6"/>
  <c r="E23" i="6"/>
  <c r="F23" i="6"/>
  <c r="G23" i="6"/>
  <c r="H23" i="6"/>
  <c r="I23" i="6"/>
  <c r="J23" i="6"/>
  <c r="K23" i="6"/>
  <c r="L23" i="6"/>
  <c r="M23" i="6"/>
  <c r="N23" i="6"/>
  <c r="O23" i="6"/>
  <c r="E24" i="6"/>
  <c r="F24" i="6"/>
  <c r="G24" i="6"/>
  <c r="H24" i="6"/>
  <c r="I24" i="6"/>
  <c r="J24" i="6"/>
  <c r="K24" i="6"/>
  <c r="L24" i="6"/>
  <c r="M24" i="6"/>
  <c r="N24" i="6"/>
  <c r="O24" i="6"/>
  <c r="E25" i="6"/>
  <c r="F25" i="6"/>
  <c r="G25" i="6"/>
  <c r="H25" i="6"/>
  <c r="I25" i="6"/>
  <c r="J25" i="6"/>
  <c r="K25" i="6"/>
  <c r="L25" i="6"/>
  <c r="M25" i="6"/>
  <c r="N25" i="6"/>
  <c r="O25" i="6"/>
  <c r="E26" i="6"/>
  <c r="F26" i="6"/>
  <c r="G26" i="6"/>
  <c r="H26" i="6"/>
  <c r="I26" i="6"/>
  <c r="J26" i="6"/>
  <c r="K26" i="6"/>
  <c r="L26" i="6"/>
  <c r="M26" i="6"/>
  <c r="N26" i="6"/>
  <c r="O26" i="6"/>
  <c r="E27" i="6"/>
  <c r="F27" i="6"/>
  <c r="G27" i="6"/>
  <c r="H27" i="6"/>
  <c r="I27" i="6"/>
  <c r="J27" i="6"/>
  <c r="K27" i="6"/>
  <c r="L27" i="6"/>
  <c r="M27" i="6"/>
  <c r="N27" i="6"/>
  <c r="O27" i="6"/>
  <c r="E28" i="6"/>
  <c r="F28" i="6"/>
  <c r="G28" i="6"/>
  <c r="H28" i="6"/>
  <c r="I28" i="6"/>
  <c r="J28" i="6"/>
  <c r="K28" i="6"/>
  <c r="L28" i="6"/>
  <c r="M28" i="6"/>
  <c r="N28" i="6"/>
  <c r="O28" i="6"/>
  <c r="E29" i="6"/>
  <c r="F29" i="6"/>
  <c r="G29" i="6"/>
  <c r="H29" i="6"/>
  <c r="I29" i="6"/>
  <c r="J29" i="6"/>
  <c r="K29" i="6"/>
  <c r="L29" i="6"/>
  <c r="M29" i="6"/>
  <c r="N29" i="6"/>
  <c r="O29" i="6"/>
  <c r="E30" i="6"/>
  <c r="F30" i="6"/>
  <c r="G30" i="6"/>
  <c r="H30" i="6"/>
  <c r="I30" i="6"/>
  <c r="J30" i="6"/>
  <c r="K30" i="6"/>
  <c r="L30" i="6"/>
  <c r="M30" i="6"/>
  <c r="N30" i="6"/>
  <c r="O30" i="6"/>
  <c r="E31" i="6"/>
  <c r="F31" i="6"/>
  <c r="G31" i="6"/>
  <c r="H31" i="6"/>
  <c r="I31" i="6"/>
  <c r="J31" i="6"/>
  <c r="K31" i="6"/>
  <c r="L31" i="6"/>
  <c r="M31" i="6"/>
  <c r="N31" i="6"/>
  <c r="O31" i="6"/>
  <c r="E32" i="6"/>
  <c r="F32" i="6"/>
  <c r="G32" i="6"/>
  <c r="H32" i="6"/>
  <c r="I32" i="6"/>
  <c r="J32" i="6"/>
  <c r="K32" i="6"/>
  <c r="L32" i="6"/>
  <c r="M32" i="6"/>
  <c r="N32" i="6"/>
  <c r="O32" i="6"/>
  <c r="E33" i="6"/>
  <c r="F33" i="6"/>
  <c r="G33" i="6"/>
  <c r="H33" i="6"/>
  <c r="I33" i="6"/>
  <c r="J33" i="6"/>
  <c r="K33" i="6"/>
  <c r="L33" i="6"/>
  <c r="M33" i="6"/>
  <c r="N33" i="6"/>
  <c r="O33" i="6"/>
  <c r="E34" i="6"/>
  <c r="F34" i="6"/>
  <c r="G34" i="6"/>
  <c r="H34" i="6"/>
  <c r="I34" i="6"/>
  <c r="J34" i="6"/>
  <c r="K34" i="6"/>
  <c r="L34" i="6"/>
  <c r="M34" i="6"/>
  <c r="N34" i="6"/>
  <c r="O34" i="6"/>
  <c r="E35" i="6"/>
  <c r="F35" i="6"/>
  <c r="G35" i="6"/>
  <c r="H35" i="6"/>
  <c r="I35" i="6"/>
  <c r="J35" i="6"/>
  <c r="K35" i="6"/>
  <c r="L35" i="6"/>
  <c r="M35" i="6"/>
  <c r="N35" i="6"/>
  <c r="O35" i="6"/>
  <c r="E36" i="6"/>
  <c r="F36" i="6"/>
  <c r="G36" i="6"/>
  <c r="H36" i="6"/>
  <c r="I36" i="6"/>
  <c r="J36" i="6"/>
  <c r="K36" i="6"/>
  <c r="L36" i="6"/>
  <c r="M36" i="6"/>
  <c r="N36" i="6"/>
  <c r="O36" i="6"/>
  <c r="E37" i="6"/>
  <c r="F37" i="6"/>
  <c r="G37" i="6"/>
  <c r="H37" i="6"/>
  <c r="I37" i="6"/>
  <c r="J37" i="6"/>
  <c r="K37" i="6"/>
  <c r="L37" i="6"/>
  <c r="M37" i="6"/>
  <c r="N37" i="6"/>
  <c r="O37" i="6"/>
  <c r="E38" i="6"/>
  <c r="F38" i="6"/>
  <c r="G38" i="6"/>
  <c r="H38" i="6"/>
  <c r="I38" i="6"/>
  <c r="J38" i="6"/>
  <c r="K38" i="6"/>
  <c r="L38" i="6"/>
  <c r="M38" i="6"/>
  <c r="N38" i="6"/>
  <c r="O38" i="6"/>
  <c r="E39" i="6"/>
  <c r="F39" i="6"/>
  <c r="G39" i="6"/>
  <c r="H39" i="6"/>
  <c r="I39" i="6"/>
  <c r="J39" i="6"/>
  <c r="K39" i="6"/>
  <c r="L39" i="6"/>
  <c r="M39" i="6"/>
  <c r="N39" i="6"/>
  <c r="O39" i="6"/>
  <c r="E40" i="6"/>
  <c r="F40" i="6"/>
  <c r="G40" i="6"/>
  <c r="H40" i="6"/>
  <c r="I40" i="6"/>
  <c r="J40" i="6"/>
  <c r="K40" i="6"/>
  <c r="L40" i="6"/>
  <c r="M40" i="6"/>
  <c r="N40" i="6"/>
  <c r="O40" i="6"/>
  <c r="E41" i="6"/>
  <c r="F41" i="6"/>
  <c r="G41" i="6"/>
  <c r="H41" i="6"/>
  <c r="I41" i="6"/>
  <c r="J41" i="6"/>
  <c r="K41" i="6"/>
  <c r="L41" i="6"/>
  <c r="M41" i="6"/>
  <c r="N41" i="6"/>
  <c r="O41" i="6"/>
  <c r="E42" i="6"/>
  <c r="F42" i="6"/>
  <c r="G42" i="6"/>
  <c r="H42" i="6"/>
  <c r="I42" i="6"/>
  <c r="J42" i="6"/>
  <c r="K42" i="6"/>
  <c r="L42" i="6"/>
  <c r="M42" i="6"/>
  <c r="N42" i="6"/>
  <c r="O42" i="6"/>
  <c r="E43" i="6"/>
  <c r="F43" i="6"/>
  <c r="G43" i="6"/>
  <c r="H43" i="6"/>
  <c r="I43" i="6"/>
  <c r="J43" i="6"/>
  <c r="K43" i="6"/>
  <c r="L43" i="6"/>
  <c r="M43" i="6"/>
  <c r="N43" i="6"/>
  <c r="O43" i="6"/>
  <c r="C44" i="6"/>
  <c r="L44" i="6" s="1"/>
  <c r="E45" i="6"/>
  <c r="F45" i="6"/>
  <c r="G45" i="6"/>
  <c r="H45" i="6"/>
  <c r="I45" i="6"/>
  <c r="J45" i="6"/>
  <c r="K45" i="6"/>
  <c r="L45" i="6"/>
  <c r="M45" i="6"/>
  <c r="N45" i="6"/>
  <c r="O45" i="6"/>
  <c r="E46" i="6"/>
  <c r="F46" i="6"/>
  <c r="G46" i="6"/>
  <c r="H46" i="6"/>
  <c r="I46" i="6"/>
  <c r="J46" i="6"/>
  <c r="K46" i="6"/>
  <c r="L46" i="6"/>
  <c r="M46" i="6"/>
  <c r="N46" i="6"/>
  <c r="O46" i="6"/>
  <c r="E47" i="6"/>
  <c r="F47" i="6"/>
  <c r="G47" i="6"/>
  <c r="H47" i="6"/>
  <c r="I47" i="6"/>
  <c r="J47" i="6"/>
  <c r="K47" i="6"/>
  <c r="L47" i="6"/>
  <c r="M47" i="6"/>
  <c r="N47" i="6"/>
  <c r="O47" i="6"/>
  <c r="E48" i="6"/>
  <c r="F48" i="6"/>
  <c r="G48" i="6"/>
  <c r="H48" i="6"/>
  <c r="I48" i="6"/>
  <c r="J48" i="6"/>
  <c r="K48" i="6"/>
  <c r="L48" i="6"/>
  <c r="M48" i="6"/>
  <c r="N48" i="6"/>
  <c r="O48" i="6"/>
  <c r="E49" i="6"/>
  <c r="F49" i="6"/>
  <c r="G49" i="6"/>
  <c r="H49" i="6"/>
  <c r="I49" i="6"/>
  <c r="J49" i="6"/>
  <c r="K49" i="6"/>
  <c r="L49" i="6"/>
  <c r="M49" i="6"/>
  <c r="N49" i="6"/>
  <c r="O49" i="6"/>
  <c r="E50" i="6"/>
  <c r="F50" i="6"/>
  <c r="G50" i="6"/>
  <c r="H50" i="6"/>
  <c r="I50" i="6"/>
  <c r="J50" i="6"/>
  <c r="K50" i="6"/>
  <c r="L50" i="6"/>
  <c r="M50" i="6"/>
  <c r="N50" i="6"/>
  <c r="O50" i="6"/>
  <c r="E51" i="6"/>
  <c r="F51" i="6"/>
  <c r="G51" i="6"/>
  <c r="H51" i="6"/>
  <c r="I51" i="6"/>
  <c r="J51" i="6"/>
  <c r="K51" i="6"/>
  <c r="L51" i="6"/>
  <c r="M51" i="6"/>
  <c r="N51" i="6"/>
  <c r="O51" i="6"/>
  <c r="E52" i="6"/>
  <c r="F52" i="6"/>
  <c r="G52" i="6"/>
  <c r="H52" i="6"/>
  <c r="I52" i="6"/>
  <c r="J52" i="6"/>
  <c r="K52" i="6"/>
  <c r="L52" i="6"/>
  <c r="M52" i="6"/>
  <c r="N52" i="6"/>
  <c r="O52" i="6"/>
  <c r="E53" i="6"/>
  <c r="F53" i="6"/>
  <c r="G53" i="6"/>
  <c r="H53" i="6"/>
  <c r="I53" i="6"/>
  <c r="J53" i="6"/>
  <c r="K53" i="6"/>
  <c r="L53" i="6"/>
  <c r="M53" i="6"/>
  <c r="N53" i="6"/>
  <c r="O53" i="6"/>
  <c r="E54" i="6"/>
  <c r="F54" i="6"/>
  <c r="G54" i="6"/>
  <c r="H54" i="6"/>
  <c r="I54" i="6"/>
  <c r="J54" i="6"/>
  <c r="K54" i="6"/>
  <c r="L54" i="6"/>
  <c r="M54" i="6"/>
  <c r="N54" i="6"/>
  <c r="O54" i="6"/>
  <c r="E55" i="6"/>
  <c r="F55" i="6"/>
  <c r="G55" i="6"/>
  <c r="H55" i="6"/>
  <c r="I55" i="6"/>
  <c r="J55" i="6"/>
  <c r="K55" i="6"/>
  <c r="L55" i="6"/>
  <c r="M55" i="6"/>
  <c r="N55" i="6"/>
  <c r="O55" i="6"/>
  <c r="E56" i="6"/>
  <c r="F56" i="6"/>
  <c r="G56" i="6"/>
  <c r="H56" i="6"/>
  <c r="I56" i="6"/>
  <c r="J56" i="6"/>
  <c r="K56" i="6"/>
  <c r="L56" i="6"/>
  <c r="M56" i="6"/>
  <c r="N56" i="6"/>
  <c r="O56" i="6"/>
  <c r="E57" i="6"/>
  <c r="F57" i="6"/>
  <c r="G57" i="6"/>
  <c r="H57" i="6"/>
  <c r="I57" i="6"/>
  <c r="J57" i="6"/>
  <c r="K57" i="6"/>
  <c r="L57" i="6"/>
  <c r="M57" i="6"/>
  <c r="N57" i="6"/>
  <c r="O57" i="6"/>
  <c r="E58" i="6"/>
  <c r="F58" i="6"/>
  <c r="G58" i="6"/>
  <c r="H58" i="6"/>
  <c r="I58" i="6"/>
  <c r="J58" i="6"/>
  <c r="K58" i="6"/>
  <c r="L58" i="6"/>
  <c r="M58" i="6"/>
  <c r="N58" i="6"/>
  <c r="O58" i="6"/>
  <c r="E59" i="6"/>
  <c r="F59" i="6"/>
  <c r="G59" i="6"/>
  <c r="H59" i="6"/>
  <c r="I59" i="6"/>
  <c r="J59" i="6"/>
  <c r="K59" i="6"/>
  <c r="L59" i="6"/>
  <c r="M59" i="6"/>
  <c r="N59" i="6"/>
  <c r="O59" i="6"/>
  <c r="E60" i="6"/>
  <c r="F60" i="6"/>
  <c r="G60" i="6"/>
  <c r="H60" i="6"/>
  <c r="I60" i="6"/>
  <c r="J60" i="6"/>
  <c r="K60" i="6"/>
  <c r="L60" i="6"/>
  <c r="M60" i="6"/>
  <c r="N60" i="6"/>
  <c r="O60" i="6"/>
  <c r="E61" i="6"/>
  <c r="F61" i="6"/>
  <c r="G61" i="6"/>
  <c r="H61" i="6"/>
  <c r="I61" i="6"/>
  <c r="J61" i="6"/>
  <c r="K61" i="6"/>
  <c r="L61" i="6"/>
  <c r="M61" i="6"/>
  <c r="N61" i="6"/>
  <c r="O61" i="6"/>
  <c r="E62" i="6"/>
  <c r="F62" i="6"/>
  <c r="G62" i="6"/>
  <c r="H62" i="6"/>
  <c r="I62" i="6"/>
  <c r="J62" i="6"/>
  <c r="K62" i="6"/>
  <c r="L62" i="6"/>
  <c r="M62" i="6"/>
  <c r="N62" i="6"/>
  <c r="O62" i="6"/>
  <c r="E63" i="6"/>
  <c r="F63" i="6"/>
  <c r="G63" i="6"/>
  <c r="H63" i="6"/>
  <c r="I63" i="6"/>
  <c r="J63" i="6"/>
  <c r="K63" i="6"/>
  <c r="L63" i="6"/>
  <c r="M63" i="6"/>
  <c r="N63" i="6"/>
  <c r="O63" i="6"/>
  <c r="E64" i="6"/>
  <c r="F64" i="6"/>
  <c r="G64" i="6"/>
  <c r="H64" i="6"/>
  <c r="I64" i="6"/>
  <c r="J64" i="6"/>
  <c r="K64" i="6"/>
  <c r="L64" i="6"/>
  <c r="M64" i="6"/>
  <c r="N64" i="6"/>
  <c r="O64" i="6"/>
  <c r="E65" i="6"/>
  <c r="F65" i="6"/>
  <c r="G65" i="6"/>
  <c r="H65" i="6"/>
  <c r="I65" i="6"/>
  <c r="J65" i="6"/>
  <c r="K65" i="6"/>
  <c r="L65" i="6"/>
  <c r="M65" i="6"/>
  <c r="N65" i="6"/>
  <c r="O65" i="6"/>
  <c r="E66" i="6"/>
  <c r="F66" i="6"/>
  <c r="G66" i="6"/>
  <c r="H66" i="6"/>
  <c r="I66" i="6"/>
  <c r="J66" i="6"/>
  <c r="K66" i="6"/>
  <c r="L66" i="6"/>
  <c r="M66" i="6"/>
  <c r="N66" i="6"/>
  <c r="O66" i="6"/>
  <c r="E67" i="6"/>
  <c r="F67" i="6"/>
  <c r="G67" i="6"/>
  <c r="H67" i="6"/>
  <c r="I67" i="6"/>
  <c r="J67" i="6"/>
  <c r="K67" i="6"/>
  <c r="L67" i="6"/>
  <c r="M67" i="6"/>
  <c r="N67" i="6"/>
  <c r="O67" i="6"/>
  <c r="E68" i="6"/>
  <c r="F68" i="6"/>
  <c r="G68" i="6"/>
  <c r="H68" i="6"/>
  <c r="I68" i="6"/>
  <c r="J68" i="6"/>
  <c r="K68" i="6"/>
  <c r="L68" i="6"/>
  <c r="M68" i="6"/>
  <c r="N68" i="6"/>
  <c r="O68" i="6"/>
  <c r="Q94" i="6"/>
  <c r="Q103" i="6"/>
  <c r="Q112" i="6"/>
  <c r="Q121" i="6"/>
  <c r="Q122" i="6"/>
  <c r="Q123" i="6"/>
  <c r="Q124" i="6"/>
  <c r="Q125" i="6"/>
  <c r="Q126" i="6"/>
  <c r="Q127" i="6"/>
  <c r="Q128" i="6"/>
  <c r="Q129" i="6"/>
  <c r="Q130" i="6"/>
  <c r="I44" i="6" l="1"/>
  <c r="H44" i="6"/>
  <c r="G44" i="6"/>
  <c r="F44" i="6"/>
  <c r="K44" i="6"/>
  <c r="J44" i="6"/>
  <c r="E44" i="6"/>
  <c r="O44" i="6"/>
  <c r="N44" i="6"/>
  <c r="M44" i="6"/>
</calcChain>
</file>

<file path=xl/sharedStrings.xml><?xml version="1.0" encoding="utf-8"?>
<sst xmlns="http://schemas.openxmlformats.org/spreadsheetml/2006/main" count="269" uniqueCount="70">
  <si>
    <t>XC</t>
  </si>
  <si>
    <t>UC</t>
  </si>
  <si>
    <t>08</t>
  </si>
  <si>
    <t>PS22700150</t>
  </si>
  <si>
    <t>Replacement Gasket</t>
  </si>
  <si>
    <t>Yes</t>
  </si>
  <si>
    <t xml:space="preserve">Conventional </t>
  </si>
  <si>
    <t>AutoSelect A/B</t>
  </si>
  <si>
    <t>06</t>
  </si>
  <si>
    <t>30 Hz PWM</t>
  </si>
  <si>
    <t>15 Hz PWM</t>
  </si>
  <si>
    <r>
      <t>ExactApply</t>
    </r>
    <r>
      <rPr>
        <b/>
        <vertAlign val="superscript"/>
        <sz val="9"/>
        <color indexed="9"/>
        <rFont val="Arial"/>
        <family val="2"/>
      </rPr>
      <t>TM</t>
    </r>
    <r>
      <rPr>
        <b/>
        <sz val="9"/>
        <color indexed="9"/>
        <rFont val="Arial"/>
        <family val="2"/>
      </rPr>
      <t xml:space="preserve"> Compatibility </t>
    </r>
  </si>
  <si>
    <t>50 Mesh (Size 025-08)</t>
  </si>
  <si>
    <t>PS0250</t>
  </si>
  <si>
    <t>Replacement Tip Strainer</t>
  </si>
  <si>
    <t>05</t>
  </si>
  <si>
    <t>PSULDMQ3008</t>
  </si>
  <si>
    <t>PSULDMQ3006</t>
  </si>
  <si>
    <t>PSULDMQ3005</t>
  </si>
  <si>
    <t>PSULDMQ3004</t>
  </si>
  <si>
    <t>04</t>
  </si>
  <si>
    <t>PSULDMQ30035</t>
  </si>
  <si>
    <t>035</t>
  </si>
  <si>
    <t>PSULDMQ3003</t>
  </si>
  <si>
    <t>03</t>
  </si>
  <si>
    <t>PSULDMQ30025</t>
  </si>
  <si>
    <t>025</t>
  </si>
  <si>
    <r>
      <t>Nozzles 130</t>
    </r>
    <r>
      <rPr>
        <b/>
        <vertAlign val="superscript"/>
        <sz val="9"/>
        <rFont val="Arial"/>
        <family val="2"/>
      </rPr>
      <t>o</t>
    </r>
  </si>
  <si>
    <t>Nozzle Size</t>
  </si>
  <si>
    <t>Quick Change Assembly (10 pack)</t>
  </si>
  <si>
    <t>Good</t>
  </si>
  <si>
    <t>Soil Applied</t>
  </si>
  <si>
    <t>Excellent</t>
  </si>
  <si>
    <t>Foliar Systemic</t>
  </si>
  <si>
    <t>Poor</t>
  </si>
  <si>
    <t>Foliar Contact</t>
  </si>
  <si>
    <t>Application Selection Guide</t>
  </si>
  <si>
    <t>Quick Change</t>
  </si>
  <si>
    <t>Configuration</t>
  </si>
  <si>
    <t>30-100 PSI</t>
  </si>
  <si>
    <t>Pressure Range</t>
  </si>
  <si>
    <r>
      <t>130</t>
    </r>
    <r>
      <rPr>
        <b/>
        <vertAlign val="superscript"/>
        <sz val="9"/>
        <rFont val="Arial"/>
        <family val="2"/>
      </rPr>
      <t>o</t>
    </r>
  </si>
  <si>
    <t>Spray Angle</t>
  </si>
  <si>
    <t>Polyacetal</t>
  </si>
  <si>
    <t>Material</t>
  </si>
  <si>
    <t>Air Induction</t>
  </si>
  <si>
    <t>Technology</t>
  </si>
  <si>
    <t xml:space="preserve"> Tapered Flat Fan</t>
  </si>
  <si>
    <t>Pattern</t>
  </si>
  <si>
    <t>02</t>
  </si>
  <si>
    <t xml:space="preserve">Systemic Herbicide </t>
  </si>
  <si>
    <t>Common Use</t>
  </si>
  <si>
    <t>Size</t>
  </si>
  <si>
    <t>(GPM)</t>
  </si>
  <si>
    <t>(PSI)</t>
  </si>
  <si>
    <t>Tip</t>
  </si>
  <si>
    <t>Gallons Per Acre (GPA)</t>
  </si>
  <si>
    <t xml:space="preserve">Droplet </t>
  </si>
  <si>
    <t>Rate</t>
  </si>
  <si>
    <t>Pressure</t>
  </si>
  <si>
    <t>Spray</t>
  </si>
  <si>
    <t>Features</t>
  </si>
  <si>
    <t xml:space="preserve">  20 Inch Nozzle Spacing </t>
  </si>
  <si>
    <t xml:space="preserve">Speed (MPH)  </t>
  </si>
  <si>
    <t>The Ultra Low-Drift Max (ULD Max) is the ideal nozzle for post-emergence herbicide applications where drift reduction is paramount. 
A 130° spray angle allows boom height boom height to be lowered and prevents pattern collapse when used with drift reduction adjuvants.                                                                                                                                                                                          Air-induction technology creates air-filled droplets to significantly reduce drift potential.
Quick Change nozzle assembly includes tip, cap, gasket and strainer for sizes 025-08</t>
  </si>
  <si>
    <t xml:space="preserve">  15 Inch Nozzle Spacing </t>
  </si>
  <si>
    <t xml:space="preserve">Droplet data sourced at Pentair Hypro in a steady state condition per ASABE S572.1 Standard. </t>
  </si>
  <si>
    <t>Pressure (PSI)</t>
  </si>
  <si>
    <t>Tip size</t>
  </si>
  <si>
    <r>
      <t>Ultra Low-drift Max (ULD Max) 130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 xml:space="preserve"> spray angle - ASABE droplet size classification chart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</si>
</sst>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9"/>
      <name val="Arial"/>
      <family val="2"/>
    </font>
    <font>
      <sz val="9"/>
      <color theme="0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5" fillId="0" borderId="0" xfId="3" applyFont="1"/>
    <xf numFmtId="1" fontId="1" fillId="0" borderId="1" xfId="3" applyNumberFormat="1" applyBorder="1" applyAlignment="1">
      <alignment horizontal="center"/>
    </xf>
    <xf numFmtId="1" fontId="1" fillId="0" borderId="2" xfId="3" applyNumberFormat="1" applyBorder="1" applyAlignment="1">
      <alignment horizontal="center"/>
    </xf>
    <xf numFmtId="1" fontId="1" fillId="0" borderId="3" xfId="3" applyNumberFormat="1" applyBorder="1" applyAlignment="1">
      <alignment horizontal="center"/>
    </xf>
    <xf numFmtId="1" fontId="1" fillId="0" borderId="2" xfId="3" applyNumberFormat="1" applyBorder="1" applyAlignment="1">
      <alignment horizontal="center" vertical="center"/>
    </xf>
    <xf numFmtId="1" fontId="1" fillId="0" borderId="3" xfId="3" applyNumberFormat="1" applyBorder="1" applyAlignment="1">
      <alignment horizontal="center" vertical="center"/>
    </xf>
    <xf numFmtId="0" fontId="5" fillId="0" borderId="4" xfId="3" applyFont="1" applyBorder="1"/>
    <xf numFmtId="0" fontId="1" fillId="0" borderId="0" xfId="3"/>
    <xf numFmtId="164" fontId="5" fillId="0" borderId="1" xfId="3" applyNumberFormat="1" applyFont="1" applyBorder="1" applyAlignment="1">
      <alignment horizontal="center"/>
    </xf>
    <xf numFmtId="164" fontId="5" fillId="0" borderId="5" xfId="3" applyNumberFormat="1" applyFont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2" fontId="6" fillId="0" borderId="7" xfId="3" applyNumberFormat="1" applyFont="1" applyFill="1" applyBorder="1" applyAlignment="1">
      <alignment horizontal="center"/>
    </xf>
    <xf numFmtId="0" fontId="5" fillId="0" borderId="6" xfId="3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2" fontId="6" fillId="0" borderId="8" xfId="3" applyNumberFormat="1" applyFont="1" applyFill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0" xfId="3" applyFont="1" applyAlignment="1">
      <alignment horizontal="center"/>
    </xf>
    <xf numFmtId="2" fontId="7" fillId="3" borderId="9" xfId="3" applyNumberFormat="1" applyFont="1" applyFill="1" applyBorder="1" applyAlignment="1">
      <alignment horizontal="center"/>
    </xf>
    <xf numFmtId="2" fontId="5" fillId="0" borderId="4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2" fontId="5" fillId="0" borderId="8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2" fontId="6" fillId="0" borderId="8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2" fontId="6" fillId="0" borderId="7" xfId="3" applyNumberFormat="1" applyFont="1" applyBorder="1" applyAlignment="1">
      <alignment horizontal="center"/>
    </xf>
    <xf numFmtId="2" fontId="5" fillId="0" borderId="7" xfId="3" applyNumberFormat="1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2" fontId="7" fillId="3" borderId="4" xfId="3" applyNumberFormat="1" applyFont="1" applyFill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6" fillId="5" borderId="12" xfId="3" applyFont="1" applyFill="1" applyBorder="1" applyAlignment="1">
      <alignment horizontal="center"/>
    </xf>
    <xf numFmtId="0" fontId="6" fillId="6" borderId="7" xfId="3" applyFont="1" applyFill="1" applyBorder="1" applyAlignment="1">
      <alignment horizontal="center" vertical="center" wrapText="1"/>
    </xf>
    <xf numFmtId="0" fontId="6" fillId="5" borderId="7" xfId="3" applyFont="1" applyFill="1" applyBorder="1" applyAlignment="1">
      <alignment horizontal="center" vertical="center"/>
    </xf>
    <xf numFmtId="0" fontId="6" fillId="0" borderId="8" xfId="3" applyFont="1" applyBorder="1" applyAlignment="1">
      <alignment horizontal="center"/>
    </xf>
    <xf numFmtId="0" fontId="6" fillId="6" borderId="12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2" xfId="3" quotePrefix="1" applyFont="1" applyBorder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4" fontId="5" fillId="0" borderId="5" xfId="3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center"/>
    </xf>
    <xf numFmtId="2" fontId="5" fillId="0" borderId="7" xfId="3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2" fontId="5" fillId="0" borderId="8" xfId="3" applyNumberFormat="1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0" xfId="3" applyFont="1" applyFill="1"/>
    <xf numFmtId="2" fontId="11" fillId="3" borderId="4" xfId="3" applyNumberFormat="1" applyFont="1" applyFill="1" applyBorder="1" applyAlignment="1">
      <alignment horizontal="center"/>
    </xf>
    <xf numFmtId="0" fontId="6" fillId="0" borderId="8" xfId="3" applyFont="1" applyFill="1" applyBorder="1" applyAlignment="1">
      <alignment horizontal="center"/>
    </xf>
    <xf numFmtId="0" fontId="6" fillId="0" borderId="0" xfId="3" applyNumberFormat="1" applyFont="1" applyFill="1" applyBorder="1" applyAlignment="1"/>
    <xf numFmtId="0" fontId="1" fillId="0" borderId="0" xfId="3" applyFill="1"/>
    <xf numFmtId="0" fontId="6" fillId="5" borderId="1" xfId="3" applyFont="1" applyFill="1" applyBorder="1" applyAlignment="1">
      <alignment horizontal="center"/>
    </xf>
    <xf numFmtId="0" fontId="6" fillId="5" borderId="5" xfId="3" applyFont="1" applyFill="1" applyBorder="1" applyAlignment="1">
      <alignment horizontal="center"/>
    </xf>
    <xf numFmtId="0" fontId="8" fillId="8" borderId="6" xfId="3" applyFont="1" applyFill="1" applyBorder="1" applyAlignment="1">
      <alignment horizontal="center"/>
    </xf>
    <xf numFmtId="0" fontId="8" fillId="8" borderId="7" xfId="3" applyFont="1" applyFill="1" applyBorder="1" applyAlignment="1">
      <alignment horizontal="center"/>
    </xf>
    <xf numFmtId="49" fontId="8" fillId="8" borderId="0" xfId="3" applyNumberFormat="1" applyFont="1" applyFill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8" fillId="8" borderId="8" xfId="3" applyFont="1" applyFill="1" applyBorder="1" applyAlignment="1">
      <alignment horizontal="center"/>
    </xf>
    <xf numFmtId="0" fontId="5" fillId="13" borderId="0" xfId="3" applyFont="1" applyFill="1"/>
    <xf numFmtId="0" fontId="5" fillId="0" borderId="0" xfId="3" applyFont="1" applyAlignment="1"/>
    <xf numFmtId="0" fontId="1" fillId="0" borderId="0" xfId="3" applyBorder="1"/>
    <xf numFmtId="0" fontId="14" fillId="0" borderId="0" xfId="3" applyFont="1" applyBorder="1" applyAlignment="1">
      <alignment wrapText="1"/>
    </xf>
    <xf numFmtId="0" fontId="1" fillId="0" borderId="18" xfId="3" applyBorder="1"/>
    <xf numFmtId="0" fontId="1" fillId="0" borderId="22" xfId="3" applyBorder="1"/>
    <xf numFmtId="0" fontId="4" fillId="14" borderId="4" xfId="3" applyFont="1" applyFill="1" applyBorder="1" applyAlignment="1">
      <alignment horizontal="center"/>
    </xf>
    <xf numFmtId="0" fontId="4" fillId="14" borderId="8" xfId="3" applyFont="1" applyFill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4" fillId="14" borderId="6" xfId="3" applyFont="1" applyFill="1" applyBorder="1" applyAlignment="1">
      <alignment horizontal="center"/>
    </xf>
    <xf numFmtId="0" fontId="15" fillId="3" borderId="8" xfId="3" applyFont="1" applyFill="1" applyBorder="1" applyAlignment="1">
      <alignment horizontal="center"/>
    </xf>
    <xf numFmtId="0" fontId="16" fillId="3" borderId="8" xfId="3" applyFont="1" applyFill="1" applyBorder="1" applyAlignment="1">
      <alignment horizontal="center"/>
    </xf>
    <xf numFmtId="0" fontId="1" fillId="0" borderId="24" xfId="3" applyFont="1" applyBorder="1" applyAlignment="1">
      <alignment horizontal="center"/>
    </xf>
    <xf numFmtId="0" fontId="15" fillId="3" borderId="25" xfId="3" applyFont="1" applyFill="1" applyBorder="1" applyAlignment="1">
      <alignment horizontal="center"/>
    </xf>
    <xf numFmtId="0" fontId="1" fillId="0" borderId="26" xfId="3" applyBorder="1"/>
    <xf numFmtId="0" fontId="14" fillId="0" borderId="24" xfId="3" applyFont="1" applyBorder="1" applyAlignment="1">
      <alignment horizontal="center"/>
    </xf>
    <xf numFmtId="0" fontId="15" fillId="3" borderId="27" xfId="3" applyFont="1" applyFill="1" applyBorder="1" applyAlignment="1">
      <alignment horizontal="center"/>
    </xf>
    <xf numFmtId="0" fontId="1" fillId="0" borderId="28" xfId="3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" fillId="0" borderId="21" xfId="3" applyFont="1" applyBorder="1" applyAlignment="1">
      <alignment horizontal="center" vertical="center"/>
    </xf>
    <xf numFmtId="0" fontId="14" fillId="0" borderId="0" xfId="3" applyFont="1" applyBorder="1" applyAlignment="1">
      <alignment vertical="center" wrapText="1"/>
    </xf>
    <xf numFmtId="0" fontId="1" fillId="0" borderId="35" xfId="3" applyBorder="1"/>
    <xf numFmtId="0" fontId="6" fillId="5" borderId="9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6" fillId="0" borderId="9" xfId="3" quotePrefix="1" applyFont="1" applyFill="1" applyBorder="1" applyAlignment="1">
      <alignment horizontal="center" vertical="center" wrapText="1"/>
    </xf>
    <xf numFmtId="0" fontId="6" fillId="0" borderId="7" xfId="3" quotePrefix="1" applyFont="1" applyFill="1" applyBorder="1" applyAlignment="1">
      <alignment horizontal="center" vertical="center" wrapText="1"/>
    </xf>
    <xf numFmtId="49" fontId="6" fillId="12" borderId="2" xfId="3" applyNumberFormat="1" applyFont="1" applyFill="1" applyBorder="1" applyAlignment="1">
      <alignment horizontal="center" vertical="center"/>
    </xf>
    <xf numFmtId="49" fontId="6" fillId="12" borderId="1" xfId="3" applyNumberFormat="1" applyFont="1" applyFill="1" applyBorder="1" applyAlignment="1">
      <alignment horizontal="center" vertical="center"/>
    </xf>
    <xf numFmtId="49" fontId="6" fillId="11" borderId="3" xfId="3" applyNumberFormat="1" applyFont="1" applyFill="1" applyBorder="1" applyAlignment="1">
      <alignment horizontal="center" vertical="center"/>
    </xf>
    <xf numFmtId="49" fontId="6" fillId="11" borderId="2" xfId="3" applyNumberFormat="1" applyFont="1" applyFill="1" applyBorder="1" applyAlignment="1">
      <alignment horizontal="center" vertical="center"/>
    </xf>
    <xf numFmtId="49" fontId="6" fillId="11" borderId="1" xfId="3" applyNumberFormat="1" applyFont="1" applyFill="1" applyBorder="1" applyAlignment="1">
      <alignment horizontal="center" vertical="center"/>
    </xf>
    <xf numFmtId="49" fontId="7" fillId="10" borderId="3" xfId="3" quotePrefix="1" applyNumberFormat="1" applyFont="1" applyFill="1" applyBorder="1" applyAlignment="1">
      <alignment horizontal="center" vertical="center"/>
    </xf>
    <xf numFmtId="49" fontId="7" fillId="10" borderId="2" xfId="3" applyNumberFormat="1" applyFont="1" applyFill="1" applyBorder="1" applyAlignment="1">
      <alignment horizontal="center" vertical="center"/>
    </xf>
    <xf numFmtId="49" fontId="7" fillId="10" borderId="1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8" fillId="8" borderId="11" xfId="3" applyFont="1" applyFill="1" applyBorder="1" applyAlignment="1">
      <alignment horizontal="center"/>
    </xf>
    <xf numFmtId="0" fontId="8" fillId="8" borderId="10" xfId="3" applyFont="1" applyFill="1" applyBorder="1" applyAlignment="1">
      <alignment horizontal="center"/>
    </xf>
    <xf numFmtId="0" fontId="4" fillId="0" borderId="0" xfId="3" applyFont="1" applyAlignment="1">
      <alignment vertical="top" wrapText="1"/>
    </xf>
    <xf numFmtId="0" fontId="11" fillId="13" borderId="0" xfId="3" applyFont="1" applyFill="1" applyAlignment="1">
      <alignment horizontal="center"/>
    </xf>
    <xf numFmtId="0" fontId="13" fillId="13" borderId="5" xfId="3" applyFont="1" applyFill="1" applyBorder="1" applyAlignment="1">
      <alignment horizontal="center"/>
    </xf>
    <xf numFmtId="0" fontId="12" fillId="8" borderId="14" xfId="3" applyFont="1" applyFill="1" applyBorder="1" applyAlignment="1">
      <alignment horizontal="center" vertical="center"/>
    </xf>
    <xf numFmtId="0" fontId="12" fillId="8" borderId="13" xfId="3" applyFont="1" applyFill="1" applyBorder="1" applyAlignment="1">
      <alignment horizontal="center" vertical="center"/>
    </xf>
    <xf numFmtId="0" fontId="12" fillId="8" borderId="6" xfId="3" applyFont="1" applyFill="1" applyBorder="1" applyAlignment="1">
      <alignment horizontal="center" vertical="center"/>
    </xf>
    <xf numFmtId="0" fontId="12" fillId="8" borderId="5" xfId="3" applyFont="1" applyFill="1" applyBorder="1" applyAlignment="1">
      <alignment horizontal="center" vertical="center"/>
    </xf>
    <xf numFmtId="0" fontId="6" fillId="5" borderId="13" xfId="3" applyFont="1" applyFill="1" applyBorder="1" applyAlignment="1">
      <alignment horizontal="center"/>
    </xf>
    <xf numFmtId="0" fontId="6" fillId="5" borderId="3" xfId="3" applyFont="1" applyFill="1" applyBorder="1" applyAlignment="1">
      <alignment horizontal="center"/>
    </xf>
    <xf numFmtId="49" fontId="6" fillId="4" borderId="8" xfId="3" applyNumberFormat="1" applyFont="1" applyFill="1" applyBorder="1" applyAlignment="1">
      <alignment horizontal="center" vertical="center"/>
    </xf>
    <xf numFmtId="49" fontId="6" fillId="4" borderId="7" xfId="3" applyNumberFormat="1" applyFont="1" applyFill="1" applyBorder="1" applyAlignment="1">
      <alignment horizontal="center" vertical="center"/>
    </xf>
    <xf numFmtId="0" fontId="8" fillId="8" borderId="6" xfId="3" applyFont="1" applyFill="1" applyBorder="1" applyAlignment="1">
      <alignment horizontal="center"/>
    </xf>
    <xf numFmtId="0" fontId="8" fillId="8" borderId="5" xfId="3" applyFont="1" applyFill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49" fontId="8" fillId="9" borderId="8" xfId="3" applyNumberFormat="1" applyFont="1" applyFill="1" applyBorder="1" applyAlignment="1">
      <alignment horizontal="center" vertical="center"/>
    </xf>
    <xf numFmtId="49" fontId="8" fillId="9" borderId="7" xfId="3" applyNumberFormat="1" applyFont="1" applyFill="1" applyBorder="1" applyAlignment="1">
      <alignment horizontal="center" vertical="center"/>
    </xf>
    <xf numFmtId="49" fontId="6" fillId="2" borderId="2" xfId="3" applyNumberFormat="1" applyFont="1" applyFill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/>
    </xf>
    <xf numFmtId="0" fontId="5" fillId="0" borderId="13" xfId="3" applyFont="1" applyBorder="1" applyAlignment="1">
      <alignment horizontal="center"/>
    </xf>
    <xf numFmtId="49" fontId="8" fillId="7" borderId="8" xfId="3" applyNumberFormat="1" applyFont="1" applyFill="1" applyBorder="1" applyAlignment="1">
      <alignment horizontal="center" vertical="center"/>
    </xf>
    <xf numFmtId="49" fontId="8" fillId="7" borderId="7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6" fillId="5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49" fontId="1" fillId="0" borderId="31" xfId="3" applyNumberFormat="1" applyFont="1" applyBorder="1" applyAlignment="1">
      <alignment horizontal="center" vertical="center"/>
    </xf>
    <xf numFmtId="49" fontId="1" fillId="0" borderId="29" xfId="3" applyNumberFormat="1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33" xfId="3" applyFont="1" applyBorder="1" applyAlignment="1">
      <alignment horizontal="center" vertical="center" wrapText="1"/>
    </xf>
    <xf numFmtId="0" fontId="1" fillId="0" borderId="32" xfId="3" quotePrefix="1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wrapText="1"/>
    </xf>
    <xf numFmtId="0" fontId="14" fillId="0" borderId="20" xfId="3" applyFont="1" applyBorder="1" applyAlignment="1">
      <alignment horizontal="center" wrapText="1"/>
    </xf>
    <xf numFmtId="0" fontId="14" fillId="0" borderId="19" xfId="3" applyFont="1" applyBorder="1" applyAlignment="1">
      <alignment horizontal="center" wrapText="1"/>
    </xf>
    <xf numFmtId="0" fontId="14" fillId="0" borderId="17" xfId="3" applyFont="1" applyBorder="1" applyAlignment="1">
      <alignment horizontal="center" wrapText="1"/>
    </xf>
    <xf numFmtId="0" fontId="14" fillId="0" borderId="16" xfId="3" applyFont="1" applyBorder="1" applyAlignment="1">
      <alignment horizontal="center" wrapText="1"/>
    </xf>
    <xf numFmtId="0" fontId="14" fillId="0" borderId="15" xfId="3" applyFont="1" applyBorder="1" applyAlignment="1">
      <alignment horizontal="center" wrapText="1"/>
    </xf>
    <xf numFmtId="49" fontId="1" fillId="0" borderId="32" xfId="3" applyNumberFormat="1" applyFont="1" applyBorder="1" applyAlignment="1">
      <alignment horizontal="center" vertical="center"/>
    </xf>
    <xf numFmtId="49" fontId="1" fillId="0" borderId="30" xfId="3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6746C18B-5681-44B0-9E24-06CFDB61AC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C374-D853-4520-A37A-B590523FFCA0}">
  <dimension ref="A2:S130"/>
  <sheetViews>
    <sheetView tabSelected="1" zoomScale="80" zoomScaleNormal="80" workbookViewId="0"/>
  </sheetViews>
  <sheetFormatPr defaultColWidth="9.140625" defaultRowHeight="12" x14ac:dyDescent="0.2"/>
  <cols>
    <col min="1" max="16" width="9.140625" style="1"/>
    <col min="17" max="17" width="4.5703125" style="1" customWidth="1"/>
    <col min="18" max="18" width="30" style="1" bestFit="1" customWidth="1"/>
    <col min="19" max="19" width="29.5703125" style="1" bestFit="1" customWidth="1"/>
    <col min="20" max="16384" width="9.140625" style="1"/>
  </cols>
  <sheetData>
    <row r="2" spans="1:19" ht="12.75" customHeight="1" x14ac:dyDescent="0.2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9" ht="12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9" ht="12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3"/>
      <c r="N4" s="63"/>
    </row>
    <row r="5" spans="1:19" ht="12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63"/>
      <c r="N5" s="63"/>
    </row>
    <row r="6" spans="1:19" ht="12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63"/>
      <c r="N6" s="63"/>
    </row>
    <row r="7" spans="1:19" ht="12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9" spans="1:19" x14ac:dyDescent="0.2">
      <c r="A9" s="62"/>
      <c r="B9" s="62"/>
      <c r="C9" s="62"/>
      <c r="D9" s="62"/>
      <c r="E9" s="101" t="s">
        <v>63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9" s="18" customFormat="1" ht="12.75" customHeight="1" x14ac:dyDescent="0.2">
      <c r="A10" s="59"/>
      <c r="B10" s="61"/>
      <c r="C10" s="60"/>
      <c r="D10" s="60"/>
      <c r="E10" s="102" t="s">
        <v>62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R10" s="103" t="s">
        <v>61</v>
      </c>
      <c r="S10" s="104"/>
    </row>
    <row r="11" spans="1:19" s="18" customFormat="1" x14ac:dyDescent="0.2">
      <c r="A11" s="59" t="s">
        <v>60</v>
      </c>
      <c r="B11" s="61" t="s">
        <v>59</v>
      </c>
      <c r="C11" s="61" t="s">
        <v>58</v>
      </c>
      <c r="D11" s="60" t="s">
        <v>57</v>
      </c>
      <c r="E11" s="107" t="s">
        <v>56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8"/>
      <c r="R11" s="105"/>
      <c r="S11" s="106"/>
    </row>
    <row r="12" spans="1:19" s="18" customFormat="1" x14ac:dyDescent="0.2">
      <c r="A12" s="59" t="s">
        <v>55</v>
      </c>
      <c r="B12" s="58" t="s">
        <v>54</v>
      </c>
      <c r="C12" s="58" t="s">
        <v>53</v>
      </c>
      <c r="D12" s="57" t="s">
        <v>52</v>
      </c>
      <c r="E12" s="56">
        <v>5</v>
      </c>
      <c r="F12" s="56">
        <v>7.5</v>
      </c>
      <c r="G12" s="56">
        <v>10</v>
      </c>
      <c r="H12" s="56">
        <v>12.5</v>
      </c>
      <c r="I12" s="56">
        <v>15</v>
      </c>
      <c r="J12" s="56">
        <v>17.5</v>
      </c>
      <c r="K12" s="56">
        <v>20</v>
      </c>
      <c r="L12" s="56">
        <v>22.5</v>
      </c>
      <c r="M12" s="56">
        <v>25</v>
      </c>
      <c r="N12" s="56">
        <v>27.5</v>
      </c>
      <c r="O12" s="55">
        <v>30</v>
      </c>
      <c r="R12" s="84" t="s">
        <v>51</v>
      </c>
      <c r="S12" s="96" t="s">
        <v>50</v>
      </c>
    </row>
    <row r="13" spans="1:19" s="18" customFormat="1" ht="12.75" customHeight="1" x14ac:dyDescent="0.2">
      <c r="A13" s="88" t="s">
        <v>49</v>
      </c>
      <c r="B13" s="49">
        <v>30</v>
      </c>
      <c r="C13" s="48">
        <v>0.17</v>
      </c>
      <c r="D13" s="51" t="s">
        <v>1</v>
      </c>
      <c r="E13" s="47">
        <f t="shared" ref="E13:E44" si="0">(C13*5940)/($E$12*20)</f>
        <v>10.098000000000001</v>
      </c>
      <c r="F13" s="47">
        <f t="shared" ref="F13:F44" si="1">(C13*5940)/($F$12*20)</f>
        <v>6.7320000000000002</v>
      </c>
      <c r="G13" s="47">
        <f t="shared" ref="G13:G44" si="2">(C13*5940)/($G$12*20)</f>
        <v>5.0490000000000004</v>
      </c>
      <c r="H13" s="47">
        <f t="shared" ref="H13:H44" si="3">(C13*5940)/($H$12*20)</f>
        <v>4.0392000000000001</v>
      </c>
      <c r="I13" s="47">
        <f t="shared" ref="I13:I44" si="4">(C13*5940)/($I$12*20)</f>
        <v>3.3660000000000001</v>
      </c>
      <c r="J13" s="47">
        <f t="shared" ref="J13:J44" si="5">(C13*5940)/($J$12*20)</f>
        <v>2.8851428571428572</v>
      </c>
      <c r="K13" s="47">
        <f t="shared" ref="K13:K44" si="6">(C13*5940)/($K$12*20)</f>
        <v>2.5245000000000002</v>
      </c>
      <c r="L13" s="47">
        <f t="shared" ref="L13:L44" si="7">(C13*5940)/($L$12*20)</f>
        <v>2.2440000000000002</v>
      </c>
      <c r="M13" s="47">
        <f t="shared" ref="M13:M44" si="8">(C13*5940)/($M$12*20)</f>
        <v>2.0196000000000001</v>
      </c>
      <c r="N13" s="47">
        <f t="shared" ref="N13:N44" si="9">(C13*5940)/($N$12*20)</f>
        <v>1.8360000000000001</v>
      </c>
      <c r="O13" s="46">
        <f t="shared" ref="O13:O44" si="10">(C13*5940)/($O$12*20)</f>
        <v>1.6830000000000001</v>
      </c>
      <c r="R13" s="85"/>
      <c r="S13" s="97"/>
    </row>
    <row r="14" spans="1:19" s="8" customFormat="1" ht="15" x14ac:dyDescent="0.25">
      <c r="A14" s="88"/>
      <c r="B14" s="52">
        <v>40</v>
      </c>
      <c r="C14" s="16">
        <v>0.2</v>
      </c>
      <c r="D14" s="51" t="s">
        <v>1</v>
      </c>
      <c r="E14" s="47">
        <f t="shared" si="0"/>
        <v>11.88</v>
      </c>
      <c r="F14" s="47">
        <f t="shared" si="1"/>
        <v>7.92</v>
      </c>
      <c r="G14" s="47">
        <f t="shared" si="2"/>
        <v>5.94</v>
      </c>
      <c r="H14" s="47">
        <f t="shared" si="3"/>
        <v>4.7519999999999998</v>
      </c>
      <c r="I14" s="47">
        <f t="shared" si="4"/>
        <v>3.96</v>
      </c>
      <c r="J14" s="47">
        <f t="shared" si="5"/>
        <v>3.3942857142857141</v>
      </c>
      <c r="K14" s="47">
        <f t="shared" si="6"/>
        <v>2.97</v>
      </c>
      <c r="L14" s="47">
        <f t="shared" si="7"/>
        <v>2.64</v>
      </c>
      <c r="M14" s="47">
        <f t="shared" si="8"/>
        <v>2.3759999999999999</v>
      </c>
      <c r="N14" s="47">
        <f t="shared" si="9"/>
        <v>2.16</v>
      </c>
      <c r="O14" s="46">
        <f t="shared" si="10"/>
        <v>1.98</v>
      </c>
      <c r="R14" s="84" t="s">
        <v>48</v>
      </c>
      <c r="S14" s="96" t="s">
        <v>47</v>
      </c>
    </row>
    <row r="15" spans="1:19" s="8" customFormat="1" ht="15" x14ac:dyDescent="0.25">
      <c r="A15" s="88"/>
      <c r="B15" s="49">
        <v>50</v>
      </c>
      <c r="C15" s="48">
        <v>0.22</v>
      </c>
      <c r="D15" s="51" t="s">
        <v>1</v>
      </c>
      <c r="E15" s="47">
        <f t="shared" si="0"/>
        <v>13.068</v>
      </c>
      <c r="F15" s="47">
        <f t="shared" si="1"/>
        <v>8.7119999999999997</v>
      </c>
      <c r="G15" s="47">
        <f t="shared" si="2"/>
        <v>6.5339999999999998</v>
      </c>
      <c r="H15" s="47">
        <f t="shared" si="3"/>
        <v>5.2271999999999998</v>
      </c>
      <c r="I15" s="47">
        <f t="shared" si="4"/>
        <v>4.3559999999999999</v>
      </c>
      <c r="J15" s="47">
        <f t="shared" si="5"/>
        <v>3.7337142857142855</v>
      </c>
      <c r="K15" s="47">
        <f t="shared" si="6"/>
        <v>3.2669999999999999</v>
      </c>
      <c r="L15" s="47">
        <f t="shared" si="7"/>
        <v>2.9039999999999999</v>
      </c>
      <c r="M15" s="47">
        <f t="shared" si="8"/>
        <v>2.6135999999999999</v>
      </c>
      <c r="N15" s="47">
        <f t="shared" si="9"/>
        <v>2.3759999999999999</v>
      </c>
      <c r="O15" s="46">
        <f t="shared" si="10"/>
        <v>2.1779999999999999</v>
      </c>
      <c r="R15" s="85"/>
      <c r="S15" s="97"/>
    </row>
    <row r="16" spans="1:19" s="8" customFormat="1" ht="15" x14ac:dyDescent="0.25">
      <c r="A16" s="88"/>
      <c r="B16" s="49">
        <v>60</v>
      </c>
      <c r="C16" s="48">
        <v>0.24</v>
      </c>
      <c r="D16" s="51" t="s">
        <v>1</v>
      </c>
      <c r="E16" s="47">
        <f t="shared" si="0"/>
        <v>14.255999999999998</v>
      </c>
      <c r="F16" s="47">
        <f t="shared" si="1"/>
        <v>9.5039999999999996</v>
      </c>
      <c r="G16" s="47">
        <f t="shared" si="2"/>
        <v>7.1279999999999992</v>
      </c>
      <c r="H16" s="47">
        <f t="shared" si="3"/>
        <v>5.7023999999999999</v>
      </c>
      <c r="I16" s="47">
        <f t="shared" si="4"/>
        <v>4.7519999999999998</v>
      </c>
      <c r="J16" s="47">
        <f t="shared" si="5"/>
        <v>4.073142857142857</v>
      </c>
      <c r="K16" s="47">
        <f t="shared" si="6"/>
        <v>3.5639999999999996</v>
      </c>
      <c r="L16" s="47">
        <f t="shared" si="7"/>
        <v>3.1679999999999997</v>
      </c>
      <c r="M16" s="47">
        <f t="shared" si="8"/>
        <v>2.8512</v>
      </c>
      <c r="N16" s="47">
        <f t="shared" si="9"/>
        <v>2.5919999999999996</v>
      </c>
      <c r="O16" s="46">
        <f t="shared" si="10"/>
        <v>2.3759999999999999</v>
      </c>
      <c r="R16" s="84" t="s">
        <v>46</v>
      </c>
      <c r="S16" s="96" t="s">
        <v>45</v>
      </c>
    </row>
    <row r="17" spans="1:19" s="8" customFormat="1" ht="15" x14ac:dyDescent="0.25">
      <c r="A17" s="88"/>
      <c r="B17" s="49">
        <v>70</v>
      </c>
      <c r="C17" s="48">
        <v>0.26</v>
      </c>
      <c r="D17" s="22" t="s">
        <v>0</v>
      </c>
      <c r="E17" s="47">
        <f t="shared" si="0"/>
        <v>15.444000000000001</v>
      </c>
      <c r="F17" s="47">
        <f t="shared" si="1"/>
        <v>10.296000000000001</v>
      </c>
      <c r="G17" s="47">
        <f t="shared" si="2"/>
        <v>7.7220000000000004</v>
      </c>
      <c r="H17" s="47">
        <f t="shared" si="3"/>
        <v>6.1776</v>
      </c>
      <c r="I17" s="47">
        <f t="shared" si="4"/>
        <v>5.1480000000000006</v>
      </c>
      <c r="J17" s="47">
        <f t="shared" si="5"/>
        <v>4.4125714285714288</v>
      </c>
      <c r="K17" s="47">
        <f t="shared" si="6"/>
        <v>3.8610000000000002</v>
      </c>
      <c r="L17" s="47">
        <f t="shared" si="7"/>
        <v>3.4320000000000004</v>
      </c>
      <c r="M17" s="47">
        <f t="shared" si="8"/>
        <v>3.0888</v>
      </c>
      <c r="N17" s="47">
        <f t="shared" si="9"/>
        <v>2.8080000000000003</v>
      </c>
      <c r="O17" s="46">
        <f t="shared" si="10"/>
        <v>2.5740000000000003</v>
      </c>
      <c r="R17" s="85"/>
      <c r="S17" s="97"/>
    </row>
    <row r="18" spans="1:19" s="8" customFormat="1" ht="15" x14ac:dyDescent="0.25">
      <c r="A18" s="88"/>
      <c r="B18" s="49">
        <v>80</v>
      </c>
      <c r="C18" s="48">
        <v>0.28000000000000003</v>
      </c>
      <c r="D18" s="22" t="s">
        <v>0</v>
      </c>
      <c r="E18" s="47">
        <f t="shared" si="0"/>
        <v>16.632000000000001</v>
      </c>
      <c r="F18" s="47">
        <f t="shared" si="1"/>
        <v>11.088000000000001</v>
      </c>
      <c r="G18" s="47">
        <f t="shared" si="2"/>
        <v>8.3160000000000007</v>
      </c>
      <c r="H18" s="47">
        <f t="shared" si="3"/>
        <v>6.6528</v>
      </c>
      <c r="I18" s="47">
        <f t="shared" si="4"/>
        <v>5.5440000000000005</v>
      </c>
      <c r="J18" s="47">
        <f t="shared" si="5"/>
        <v>4.7519999999999998</v>
      </c>
      <c r="K18" s="47">
        <f t="shared" si="6"/>
        <v>4.1580000000000004</v>
      </c>
      <c r="L18" s="47">
        <f t="shared" si="7"/>
        <v>3.6960000000000002</v>
      </c>
      <c r="M18" s="47">
        <f t="shared" si="8"/>
        <v>3.3264</v>
      </c>
      <c r="N18" s="47">
        <f t="shared" si="9"/>
        <v>3.024</v>
      </c>
      <c r="O18" s="46">
        <f t="shared" si="10"/>
        <v>2.7720000000000002</v>
      </c>
      <c r="R18" s="84" t="s">
        <v>44</v>
      </c>
      <c r="S18" s="96" t="s">
        <v>43</v>
      </c>
    </row>
    <row r="19" spans="1:19" s="8" customFormat="1" ht="15" x14ac:dyDescent="0.25">
      <c r="A19" s="88"/>
      <c r="B19" s="49">
        <v>90</v>
      </c>
      <c r="C19" s="48">
        <v>0.3</v>
      </c>
      <c r="D19" s="22" t="s">
        <v>0</v>
      </c>
      <c r="E19" s="47">
        <f t="shared" si="0"/>
        <v>17.82</v>
      </c>
      <c r="F19" s="47">
        <f t="shared" si="1"/>
        <v>11.88</v>
      </c>
      <c r="G19" s="47">
        <f t="shared" si="2"/>
        <v>8.91</v>
      </c>
      <c r="H19" s="47">
        <f t="shared" si="3"/>
        <v>7.1280000000000001</v>
      </c>
      <c r="I19" s="47">
        <f t="shared" si="4"/>
        <v>5.94</v>
      </c>
      <c r="J19" s="47">
        <f t="shared" si="5"/>
        <v>5.0914285714285716</v>
      </c>
      <c r="K19" s="47">
        <f t="shared" si="6"/>
        <v>4.4550000000000001</v>
      </c>
      <c r="L19" s="47">
        <f t="shared" si="7"/>
        <v>3.96</v>
      </c>
      <c r="M19" s="47">
        <f t="shared" si="8"/>
        <v>3.5640000000000001</v>
      </c>
      <c r="N19" s="47">
        <f t="shared" si="9"/>
        <v>3.24</v>
      </c>
      <c r="O19" s="46">
        <f t="shared" si="10"/>
        <v>2.97</v>
      </c>
      <c r="R19" s="85"/>
      <c r="S19" s="97"/>
    </row>
    <row r="20" spans="1:19" s="8" customFormat="1" ht="12.75" customHeight="1" x14ac:dyDescent="0.25">
      <c r="A20" s="89"/>
      <c r="B20" s="45">
        <v>100</v>
      </c>
      <c r="C20" s="44">
        <v>0.30983866769659335</v>
      </c>
      <c r="D20" s="27" t="s">
        <v>0</v>
      </c>
      <c r="E20" s="43">
        <f t="shared" si="0"/>
        <v>18.404416861177644</v>
      </c>
      <c r="F20" s="42">
        <f t="shared" si="1"/>
        <v>12.269611240785096</v>
      </c>
      <c r="G20" s="42">
        <f t="shared" si="2"/>
        <v>9.2022084305888221</v>
      </c>
      <c r="H20" s="42">
        <f t="shared" si="3"/>
        <v>7.3617667444710575</v>
      </c>
      <c r="I20" s="42">
        <f t="shared" si="4"/>
        <v>6.1348056203925481</v>
      </c>
      <c r="J20" s="42">
        <f t="shared" si="5"/>
        <v>5.2584048174793274</v>
      </c>
      <c r="K20" s="42">
        <f t="shared" si="6"/>
        <v>4.601104215294411</v>
      </c>
      <c r="L20" s="42">
        <f t="shared" si="7"/>
        <v>4.0898704135950323</v>
      </c>
      <c r="M20" s="42">
        <f t="shared" si="8"/>
        <v>3.6808833722355287</v>
      </c>
      <c r="N20" s="42">
        <f t="shared" si="9"/>
        <v>3.3462576111232081</v>
      </c>
      <c r="O20" s="41">
        <f t="shared" si="10"/>
        <v>3.067402810196274</v>
      </c>
      <c r="R20" s="84" t="s">
        <v>42</v>
      </c>
      <c r="S20" s="86" t="s">
        <v>41</v>
      </c>
    </row>
    <row r="21" spans="1:19" s="8" customFormat="1" ht="15" x14ac:dyDescent="0.25">
      <c r="A21" s="90" t="s">
        <v>26</v>
      </c>
      <c r="B21" s="49">
        <v>30</v>
      </c>
      <c r="C21" s="48">
        <v>0.22</v>
      </c>
      <c r="D21" s="51" t="s">
        <v>1</v>
      </c>
      <c r="E21" s="47">
        <f t="shared" si="0"/>
        <v>13.068</v>
      </c>
      <c r="F21" s="47">
        <f t="shared" si="1"/>
        <v>8.7119999999999997</v>
      </c>
      <c r="G21" s="47">
        <f t="shared" si="2"/>
        <v>6.5339999999999998</v>
      </c>
      <c r="H21" s="47">
        <f t="shared" si="3"/>
        <v>5.2271999999999998</v>
      </c>
      <c r="I21" s="47">
        <f t="shared" si="4"/>
        <v>4.3559999999999999</v>
      </c>
      <c r="J21" s="47">
        <f t="shared" si="5"/>
        <v>3.7337142857142855</v>
      </c>
      <c r="K21" s="47">
        <f t="shared" si="6"/>
        <v>3.2669999999999999</v>
      </c>
      <c r="L21" s="47">
        <f t="shared" si="7"/>
        <v>2.9039999999999999</v>
      </c>
      <c r="M21" s="47">
        <f t="shared" si="8"/>
        <v>2.6135999999999999</v>
      </c>
      <c r="N21" s="47">
        <f t="shared" si="9"/>
        <v>2.3759999999999999</v>
      </c>
      <c r="O21" s="46">
        <f t="shared" si="10"/>
        <v>2.1779999999999999</v>
      </c>
      <c r="R21" s="85"/>
      <c r="S21" s="87"/>
    </row>
    <row r="22" spans="1:19" s="8" customFormat="1" ht="15" x14ac:dyDescent="0.25">
      <c r="A22" s="91"/>
      <c r="B22" s="52">
        <v>40</v>
      </c>
      <c r="C22" s="16">
        <v>0.25</v>
      </c>
      <c r="D22" s="51" t="s">
        <v>1</v>
      </c>
      <c r="E22" s="47">
        <f t="shared" si="0"/>
        <v>14.85</v>
      </c>
      <c r="F22" s="47">
        <f t="shared" si="1"/>
        <v>9.9</v>
      </c>
      <c r="G22" s="47">
        <f t="shared" si="2"/>
        <v>7.4249999999999998</v>
      </c>
      <c r="H22" s="47">
        <f t="shared" si="3"/>
        <v>5.94</v>
      </c>
      <c r="I22" s="47">
        <f t="shared" si="4"/>
        <v>4.95</v>
      </c>
      <c r="J22" s="47">
        <f t="shared" si="5"/>
        <v>4.2428571428571429</v>
      </c>
      <c r="K22" s="47">
        <f t="shared" si="6"/>
        <v>3.7124999999999999</v>
      </c>
      <c r="L22" s="47">
        <f t="shared" si="7"/>
        <v>3.3</v>
      </c>
      <c r="M22" s="47">
        <f t="shared" si="8"/>
        <v>2.97</v>
      </c>
      <c r="N22" s="47">
        <f t="shared" si="9"/>
        <v>2.7</v>
      </c>
      <c r="O22" s="46">
        <f t="shared" si="10"/>
        <v>2.4750000000000001</v>
      </c>
      <c r="Q22" s="54"/>
      <c r="R22" s="84" t="s">
        <v>40</v>
      </c>
      <c r="S22" s="86" t="s">
        <v>39</v>
      </c>
    </row>
    <row r="23" spans="1:19" ht="14.1" customHeight="1" x14ac:dyDescent="0.2">
      <c r="A23" s="91"/>
      <c r="B23" s="49">
        <v>50</v>
      </c>
      <c r="C23" s="48">
        <v>0.28000000000000003</v>
      </c>
      <c r="D23" s="51" t="s">
        <v>1</v>
      </c>
      <c r="E23" s="47">
        <f t="shared" si="0"/>
        <v>16.632000000000001</v>
      </c>
      <c r="F23" s="47">
        <f t="shared" si="1"/>
        <v>11.088000000000001</v>
      </c>
      <c r="G23" s="47">
        <f t="shared" si="2"/>
        <v>8.3160000000000007</v>
      </c>
      <c r="H23" s="47">
        <f t="shared" si="3"/>
        <v>6.6528</v>
      </c>
      <c r="I23" s="47">
        <f t="shared" si="4"/>
        <v>5.5440000000000005</v>
      </c>
      <c r="J23" s="47">
        <f t="shared" si="5"/>
        <v>4.7519999999999998</v>
      </c>
      <c r="K23" s="47">
        <f t="shared" si="6"/>
        <v>4.1580000000000004</v>
      </c>
      <c r="L23" s="47">
        <f t="shared" si="7"/>
        <v>3.6960000000000002</v>
      </c>
      <c r="M23" s="47">
        <f t="shared" si="8"/>
        <v>3.3264</v>
      </c>
      <c r="N23" s="47">
        <f t="shared" si="9"/>
        <v>3.024</v>
      </c>
      <c r="O23" s="46">
        <f t="shared" si="10"/>
        <v>2.7720000000000002</v>
      </c>
      <c r="R23" s="85"/>
      <c r="S23" s="87"/>
    </row>
    <row r="24" spans="1:19" ht="13.5" customHeight="1" x14ac:dyDescent="0.2">
      <c r="A24" s="91"/>
      <c r="B24" s="49">
        <v>60</v>
      </c>
      <c r="C24" s="48">
        <v>0.31</v>
      </c>
      <c r="D24" s="51" t="s">
        <v>1</v>
      </c>
      <c r="E24" s="47">
        <f t="shared" si="0"/>
        <v>18.414000000000001</v>
      </c>
      <c r="F24" s="47">
        <f t="shared" si="1"/>
        <v>12.276</v>
      </c>
      <c r="G24" s="47">
        <f t="shared" si="2"/>
        <v>9.2070000000000007</v>
      </c>
      <c r="H24" s="47">
        <f t="shared" si="3"/>
        <v>7.3656000000000006</v>
      </c>
      <c r="I24" s="47">
        <f t="shared" si="4"/>
        <v>6.1379999999999999</v>
      </c>
      <c r="J24" s="47">
        <f t="shared" si="5"/>
        <v>5.2611428571428576</v>
      </c>
      <c r="K24" s="47">
        <f t="shared" si="6"/>
        <v>4.6035000000000004</v>
      </c>
      <c r="L24" s="47">
        <f t="shared" si="7"/>
        <v>4.0920000000000005</v>
      </c>
      <c r="M24" s="47">
        <f t="shared" si="8"/>
        <v>3.6828000000000003</v>
      </c>
      <c r="N24" s="47">
        <f t="shared" si="9"/>
        <v>3.3480000000000003</v>
      </c>
      <c r="O24" s="46">
        <f t="shared" si="10"/>
        <v>3.069</v>
      </c>
      <c r="R24" s="122" t="s">
        <v>38</v>
      </c>
      <c r="S24" s="124" t="s">
        <v>37</v>
      </c>
    </row>
    <row r="25" spans="1:19" ht="14.1" customHeight="1" x14ac:dyDescent="0.2">
      <c r="A25" s="91"/>
      <c r="B25" s="49">
        <v>70</v>
      </c>
      <c r="C25" s="48">
        <v>0.33</v>
      </c>
      <c r="D25" s="22" t="s">
        <v>0</v>
      </c>
      <c r="E25" s="47">
        <f t="shared" si="0"/>
        <v>19.602</v>
      </c>
      <c r="F25" s="47">
        <f t="shared" si="1"/>
        <v>13.068</v>
      </c>
      <c r="G25" s="47">
        <f t="shared" si="2"/>
        <v>9.8010000000000002</v>
      </c>
      <c r="H25" s="47">
        <f t="shared" si="3"/>
        <v>7.8407999999999998</v>
      </c>
      <c r="I25" s="47">
        <f t="shared" si="4"/>
        <v>6.5339999999999998</v>
      </c>
      <c r="J25" s="47">
        <f t="shared" si="5"/>
        <v>5.6005714285714285</v>
      </c>
      <c r="K25" s="47">
        <f t="shared" si="6"/>
        <v>4.9005000000000001</v>
      </c>
      <c r="L25" s="47">
        <f t="shared" si="7"/>
        <v>4.3559999999999999</v>
      </c>
      <c r="M25" s="47">
        <f t="shared" si="8"/>
        <v>3.9203999999999999</v>
      </c>
      <c r="N25" s="47">
        <f t="shared" si="9"/>
        <v>3.5640000000000001</v>
      </c>
      <c r="O25" s="46">
        <f t="shared" si="10"/>
        <v>3.2669999999999999</v>
      </c>
      <c r="R25" s="123"/>
      <c r="S25" s="125"/>
    </row>
    <row r="26" spans="1:19" ht="13.5" customHeight="1" x14ac:dyDescent="0.2">
      <c r="A26" s="91"/>
      <c r="B26" s="49">
        <v>80</v>
      </c>
      <c r="C26" s="48">
        <v>0.35</v>
      </c>
      <c r="D26" s="22" t="s">
        <v>0</v>
      </c>
      <c r="E26" s="47">
        <f t="shared" si="0"/>
        <v>20.79</v>
      </c>
      <c r="F26" s="47">
        <f t="shared" si="1"/>
        <v>13.86</v>
      </c>
      <c r="G26" s="47">
        <f t="shared" si="2"/>
        <v>10.395</v>
      </c>
      <c r="H26" s="47">
        <f t="shared" si="3"/>
        <v>8.3160000000000007</v>
      </c>
      <c r="I26" s="47">
        <f t="shared" si="4"/>
        <v>6.93</v>
      </c>
      <c r="J26" s="47">
        <f t="shared" si="5"/>
        <v>5.94</v>
      </c>
      <c r="K26" s="47">
        <f t="shared" si="6"/>
        <v>5.1974999999999998</v>
      </c>
      <c r="L26" s="47">
        <f t="shared" si="7"/>
        <v>4.62</v>
      </c>
      <c r="M26" s="47">
        <f t="shared" si="8"/>
        <v>4.1580000000000004</v>
      </c>
      <c r="N26" s="47">
        <f t="shared" si="9"/>
        <v>3.78</v>
      </c>
      <c r="O26" s="46">
        <f t="shared" si="10"/>
        <v>3.4649999999999999</v>
      </c>
      <c r="R26" s="53"/>
      <c r="S26" s="53"/>
    </row>
    <row r="27" spans="1:19" ht="14.45" customHeight="1" x14ac:dyDescent="0.2">
      <c r="A27" s="91"/>
      <c r="B27" s="49">
        <v>90</v>
      </c>
      <c r="C27" s="48">
        <v>0.38</v>
      </c>
      <c r="D27" s="22" t="s">
        <v>0</v>
      </c>
      <c r="E27" s="47">
        <f t="shared" si="0"/>
        <v>22.571999999999999</v>
      </c>
      <c r="F27" s="47">
        <f t="shared" si="1"/>
        <v>15.047999999999998</v>
      </c>
      <c r="G27" s="47">
        <f t="shared" si="2"/>
        <v>11.286</v>
      </c>
      <c r="H27" s="47">
        <f t="shared" si="3"/>
        <v>9.0287999999999986</v>
      </c>
      <c r="I27" s="47">
        <f t="shared" si="4"/>
        <v>7.5239999999999991</v>
      </c>
      <c r="J27" s="47">
        <f t="shared" si="5"/>
        <v>6.4491428571428564</v>
      </c>
      <c r="K27" s="47">
        <f t="shared" si="6"/>
        <v>5.6429999999999998</v>
      </c>
      <c r="L27" s="47">
        <f t="shared" si="7"/>
        <v>5.016</v>
      </c>
      <c r="M27" s="47">
        <f t="shared" si="8"/>
        <v>4.5143999999999993</v>
      </c>
      <c r="N27" s="47">
        <f t="shared" si="9"/>
        <v>4.1040000000000001</v>
      </c>
      <c r="O27" s="46">
        <f t="shared" si="10"/>
        <v>3.7619999999999996</v>
      </c>
      <c r="R27" s="111" t="s">
        <v>36</v>
      </c>
      <c r="S27" s="112"/>
    </row>
    <row r="28" spans="1:19" ht="12.95" customHeight="1" x14ac:dyDescent="0.2">
      <c r="A28" s="92"/>
      <c r="B28" s="45">
        <v>100</v>
      </c>
      <c r="C28" s="44">
        <v>0.40020827910809975</v>
      </c>
      <c r="D28" s="27" t="s">
        <v>0</v>
      </c>
      <c r="E28" s="43">
        <f t="shared" si="0"/>
        <v>23.772371779021125</v>
      </c>
      <c r="F28" s="42">
        <f t="shared" si="1"/>
        <v>15.848247852680748</v>
      </c>
      <c r="G28" s="42">
        <f t="shared" si="2"/>
        <v>11.886185889510562</v>
      </c>
      <c r="H28" s="42">
        <f t="shared" si="3"/>
        <v>9.5089487116084488</v>
      </c>
      <c r="I28" s="42">
        <f t="shared" si="4"/>
        <v>7.924123926340374</v>
      </c>
      <c r="J28" s="42">
        <f t="shared" si="5"/>
        <v>6.7921062225774635</v>
      </c>
      <c r="K28" s="42">
        <f t="shared" si="6"/>
        <v>5.9430929447552812</v>
      </c>
      <c r="L28" s="42">
        <f t="shared" si="7"/>
        <v>5.2827492842269166</v>
      </c>
      <c r="M28" s="42">
        <f t="shared" si="8"/>
        <v>4.7544743558042244</v>
      </c>
      <c r="N28" s="42">
        <f t="shared" si="9"/>
        <v>4.3222494143674766</v>
      </c>
      <c r="O28" s="41">
        <f t="shared" si="10"/>
        <v>3.962061963170187</v>
      </c>
      <c r="R28" s="84" t="s">
        <v>35</v>
      </c>
      <c r="S28" s="96" t="s">
        <v>34</v>
      </c>
    </row>
    <row r="29" spans="1:19" ht="12.75" customHeight="1" x14ac:dyDescent="0.2">
      <c r="A29" s="93" t="s">
        <v>24</v>
      </c>
      <c r="B29" s="49">
        <v>30</v>
      </c>
      <c r="C29" s="48">
        <v>0.26</v>
      </c>
      <c r="D29" s="51" t="s">
        <v>1</v>
      </c>
      <c r="E29" s="47">
        <f t="shared" si="0"/>
        <v>15.444000000000001</v>
      </c>
      <c r="F29" s="47">
        <f t="shared" si="1"/>
        <v>10.296000000000001</v>
      </c>
      <c r="G29" s="47">
        <f t="shared" si="2"/>
        <v>7.7220000000000004</v>
      </c>
      <c r="H29" s="47">
        <f t="shared" si="3"/>
        <v>6.1776</v>
      </c>
      <c r="I29" s="47">
        <f t="shared" si="4"/>
        <v>5.1480000000000006</v>
      </c>
      <c r="J29" s="47">
        <f t="shared" si="5"/>
        <v>4.4125714285714288</v>
      </c>
      <c r="K29" s="47">
        <f t="shared" si="6"/>
        <v>3.8610000000000002</v>
      </c>
      <c r="L29" s="47">
        <f t="shared" si="7"/>
        <v>3.4320000000000004</v>
      </c>
      <c r="M29" s="47">
        <f t="shared" si="8"/>
        <v>3.0888</v>
      </c>
      <c r="N29" s="47">
        <f t="shared" si="9"/>
        <v>2.8080000000000003</v>
      </c>
      <c r="O29" s="46">
        <f t="shared" si="10"/>
        <v>2.5740000000000003</v>
      </c>
      <c r="R29" s="85"/>
      <c r="S29" s="97"/>
    </row>
    <row r="30" spans="1:19" ht="13.5" customHeight="1" x14ac:dyDescent="0.2">
      <c r="A30" s="94"/>
      <c r="B30" s="52">
        <v>40</v>
      </c>
      <c r="C30" s="16">
        <v>0.3</v>
      </c>
      <c r="D30" s="51" t="s">
        <v>1</v>
      </c>
      <c r="E30" s="47">
        <f t="shared" si="0"/>
        <v>17.82</v>
      </c>
      <c r="F30" s="47">
        <f t="shared" si="1"/>
        <v>11.88</v>
      </c>
      <c r="G30" s="47">
        <f t="shared" si="2"/>
        <v>8.91</v>
      </c>
      <c r="H30" s="47">
        <f t="shared" si="3"/>
        <v>7.1280000000000001</v>
      </c>
      <c r="I30" s="47">
        <f t="shared" si="4"/>
        <v>5.94</v>
      </c>
      <c r="J30" s="47">
        <f t="shared" si="5"/>
        <v>5.0914285714285716</v>
      </c>
      <c r="K30" s="47">
        <f t="shared" si="6"/>
        <v>4.4550000000000001</v>
      </c>
      <c r="L30" s="47">
        <f t="shared" si="7"/>
        <v>3.96</v>
      </c>
      <c r="M30" s="47">
        <f t="shared" si="8"/>
        <v>3.5640000000000001</v>
      </c>
      <c r="N30" s="47">
        <f t="shared" si="9"/>
        <v>3.24</v>
      </c>
      <c r="O30" s="46">
        <f t="shared" si="10"/>
        <v>2.97</v>
      </c>
      <c r="R30" s="84" t="s">
        <v>33</v>
      </c>
      <c r="S30" s="96" t="s">
        <v>32</v>
      </c>
    </row>
    <row r="31" spans="1:19" ht="12.75" customHeight="1" x14ac:dyDescent="0.2">
      <c r="A31" s="94"/>
      <c r="B31" s="49">
        <v>50</v>
      </c>
      <c r="C31" s="48">
        <v>0.34</v>
      </c>
      <c r="D31" s="51" t="s">
        <v>1</v>
      </c>
      <c r="E31" s="47">
        <f t="shared" si="0"/>
        <v>20.196000000000002</v>
      </c>
      <c r="F31" s="47">
        <f t="shared" si="1"/>
        <v>13.464</v>
      </c>
      <c r="G31" s="47">
        <f t="shared" si="2"/>
        <v>10.098000000000001</v>
      </c>
      <c r="H31" s="47">
        <f t="shared" si="3"/>
        <v>8.0784000000000002</v>
      </c>
      <c r="I31" s="47">
        <f t="shared" si="4"/>
        <v>6.7320000000000002</v>
      </c>
      <c r="J31" s="47">
        <f t="shared" si="5"/>
        <v>5.7702857142857145</v>
      </c>
      <c r="K31" s="47">
        <f t="shared" si="6"/>
        <v>5.0490000000000004</v>
      </c>
      <c r="L31" s="47">
        <f t="shared" si="7"/>
        <v>4.4880000000000004</v>
      </c>
      <c r="M31" s="47">
        <f t="shared" si="8"/>
        <v>4.0392000000000001</v>
      </c>
      <c r="N31" s="47">
        <f t="shared" si="9"/>
        <v>3.6720000000000002</v>
      </c>
      <c r="O31" s="46">
        <f t="shared" si="10"/>
        <v>3.3660000000000001</v>
      </c>
      <c r="Q31" s="50"/>
      <c r="R31" s="85"/>
      <c r="S31" s="97"/>
    </row>
    <row r="32" spans="1:19" ht="14.45" customHeight="1" x14ac:dyDescent="0.2">
      <c r="A32" s="94"/>
      <c r="B32" s="49">
        <v>60</v>
      </c>
      <c r="C32" s="48">
        <v>0.37</v>
      </c>
      <c r="D32" s="22" t="s">
        <v>0</v>
      </c>
      <c r="E32" s="47">
        <f t="shared" si="0"/>
        <v>21.978000000000002</v>
      </c>
      <c r="F32" s="47">
        <f t="shared" si="1"/>
        <v>14.652000000000001</v>
      </c>
      <c r="G32" s="47">
        <f t="shared" si="2"/>
        <v>10.989000000000001</v>
      </c>
      <c r="H32" s="47">
        <f t="shared" si="3"/>
        <v>8.7911999999999999</v>
      </c>
      <c r="I32" s="47">
        <f t="shared" si="4"/>
        <v>7.3260000000000005</v>
      </c>
      <c r="J32" s="47">
        <f t="shared" si="5"/>
        <v>6.2794285714285722</v>
      </c>
      <c r="K32" s="47">
        <f t="shared" si="6"/>
        <v>5.4945000000000004</v>
      </c>
      <c r="L32" s="47">
        <f t="shared" si="7"/>
        <v>4.8840000000000003</v>
      </c>
      <c r="M32" s="47">
        <f t="shared" si="8"/>
        <v>4.3956</v>
      </c>
      <c r="N32" s="47">
        <f t="shared" si="9"/>
        <v>3.9960000000000004</v>
      </c>
      <c r="O32" s="46">
        <f t="shared" si="10"/>
        <v>3.6630000000000003</v>
      </c>
      <c r="Q32" s="50"/>
      <c r="R32" s="84" t="s">
        <v>31</v>
      </c>
      <c r="S32" s="96" t="s">
        <v>30</v>
      </c>
    </row>
    <row r="33" spans="1:19" ht="13.5" customHeight="1" x14ac:dyDescent="0.2">
      <c r="A33" s="94"/>
      <c r="B33" s="49">
        <v>70</v>
      </c>
      <c r="C33" s="48">
        <v>0.4</v>
      </c>
      <c r="D33" s="22" t="s">
        <v>0</v>
      </c>
      <c r="E33" s="47">
        <f t="shared" si="0"/>
        <v>23.76</v>
      </c>
      <c r="F33" s="47">
        <f t="shared" si="1"/>
        <v>15.84</v>
      </c>
      <c r="G33" s="47">
        <f t="shared" si="2"/>
        <v>11.88</v>
      </c>
      <c r="H33" s="47">
        <f t="shared" si="3"/>
        <v>9.5039999999999996</v>
      </c>
      <c r="I33" s="47">
        <f t="shared" si="4"/>
        <v>7.92</v>
      </c>
      <c r="J33" s="47">
        <f t="shared" si="5"/>
        <v>6.7885714285714283</v>
      </c>
      <c r="K33" s="47">
        <f t="shared" si="6"/>
        <v>5.94</v>
      </c>
      <c r="L33" s="47">
        <f t="shared" si="7"/>
        <v>5.28</v>
      </c>
      <c r="M33" s="47">
        <f t="shared" si="8"/>
        <v>4.7519999999999998</v>
      </c>
      <c r="N33" s="47">
        <f t="shared" si="9"/>
        <v>4.32</v>
      </c>
      <c r="O33" s="46">
        <f t="shared" si="10"/>
        <v>3.96</v>
      </c>
      <c r="Q33" s="50"/>
      <c r="R33" s="85"/>
      <c r="S33" s="97"/>
    </row>
    <row r="34" spans="1:19" ht="12" customHeight="1" x14ac:dyDescent="0.2">
      <c r="A34" s="94"/>
      <c r="B34" s="49">
        <v>80</v>
      </c>
      <c r="C34" s="48">
        <v>0.42</v>
      </c>
      <c r="D34" s="22" t="s">
        <v>0</v>
      </c>
      <c r="E34" s="47">
        <f t="shared" si="0"/>
        <v>24.947999999999997</v>
      </c>
      <c r="F34" s="47">
        <f t="shared" si="1"/>
        <v>16.631999999999998</v>
      </c>
      <c r="G34" s="47">
        <f t="shared" si="2"/>
        <v>12.473999999999998</v>
      </c>
      <c r="H34" s="47">
        <f t="shared" si="3"/>
        <v>9.9791999999999987</v>
      </c>
      <c r="I34" s="47">
        <f t="shared" si="4"/>
        <v>8.3159999999999989</v>
      </c>
      <c r="J34" s="47">
        <f t="shared" si="5"/>
        <v>7.1279999999999992</v>
      </c>
      <c r="K34" s="47">
        <f t="shared" si="6"/>
        <v>6.2369999999999992</v>
      </c>
      <c r="L34" s="47">
        <f t="shared" si="7"/>
        <v>5.5439999999999996</v>
      </c>
      <c r="M34" s="47">
        <f t="shared" si="8"/>
        <v>4.9895999999999994</v>
      </c>
      <c r="N34" s="47">
        <f t="shared" si="9"/>
        <v>4.5359999999999996</v>
      </c>
      <c r="O34" s="46">
        <f t="shared" si="10"/>
        <v>4.1579999999999995</v>
      </c>
      <c r="Q34" s="50"/>
    </row>
    <row r="35" spans="1:19" ht="12.95" customHeight="1" x14ac:dyDescent="0.2">
      <c r="A35" s="94"/>
      <c r="B35" s="49">
        <v>90</v>
      </c>
      <c r="C35" s="48">
        <v>0.45</v>
      </c>
      <c r="D35" s="22" t="s">
        <v>0</v>
      </c>
      <c r="E35" s="47">
        <f t="shared" si="0"/>
        <v>26.73</v>
      </c>
      <c r="F35" s="47">
        <f t="shared" si="1"/>
        <v>17.82</v>
      </c>
      <c r="G35" s="47">
        <f t="shared" si="2"/>
        <v>13.365</v>
      </c>
      <c r="H35" s="47">
        <f t="shared" si="3"/>
        <v>10.692</v>
      </c>
      <c r="I35" s="47">
        <f t="shared" si="4"/>
        <v>8.91</v>
      </c>
      <c r="J35" s="47">
        <f t="shared" si="5"/>
        <v>7.637142857142857</v>
      </c>
      <c r="K35" s="47">
        <f t="shared" si="6"/>
        <v>6.6825000000000001</v>
      </c>
      <c r="L35" s="47">
        <f t="shared" si="7"/>
        <v>5.94</v>
      </c>
      <c r="M35" s="47">
        <f t="shared" si="8"/>
        <v>5.3460000000000001</v>
      </c>
      <c r="N35" s="47">
        <f t="shared" si="9"/>
        <v>4.8600000000000003</v>
      </c>
      <c r="O35" s="46">
        <f t="shared" si="10"/>
        <v>4.4550000000000001</v>
      </c>
      <c r="R35" s="98" t="s">
        <v>29</v>
      </c>
      <c r="S35" s="99"/>
    </row>
    <row r="36" spans="1:19" ht="13.5" x14ac:dyDescent="0.2">
      <c r="A36" s="95"/>
      <c r="B36" s="45">
        <v>100</v>
      </c>
      <c r="C36" s="44">
        <v>0.47766794603224805</v>
      </c>
      <c r="D36" s="27" t="s">
        <v>0</v>
      </c>
      <c r="E36" s="43">
        <f t="shared" si="0"/>
        <v>28.373475994315537</v>
      </c>
      <c r="F36" s="42">
        <f t="shared" si="1"/>
        <v>18.915650662877024</v>
      </c>
      <c r="G36" s="42">
        <f t="shared" si="2"/>
        <v>14.186737997157769</v>
      </c>
      <c r="H36" s="42">
        <f t="shared" si="3"/>
        <v>11.349390397726214</v>
      </c>
      <c r="I36" s="42">
        <f t="shared" si="4"/>
        <v>9.4578253314385119</v>
      </c>
      <c r="J36" s="42">
        <f t="shared" si="5"/>
        <v>8.1067074269472954</v>
      </c>
      <c r="K36" s="42">
        <f t="shared" si="6"/>
        <v>7.0933689985788844</v>
      </c>
      <c r="L36" s="42">
        <f t="shared" si="7"/>
        <v>6.3052168876256749</v>
      </c>
      <c r="M36" s="42">
        <f t="shared" si="8"/>
        <v>5.6746951988631071</v>
      </c>
      <c r="N36" s="42">
        <f t="shared" si="9"/>
        <v>5.1588138171482791</v>
      </c>
      <c r="O36" s="41">
        <f t="shared" si="10"/>
        <v>4.7289126657192559</v>
      </c>
      <c r="R36" s="31" t="s">
        <v>28</v>
      </c>
      <c r="S36" s="31" t="s">
        <v>27</v>
      </c>
    </row>
    <row r="37" spans="1:19" ht="12.75" x14ac:dyDescent="0.2">
      <c r="A37" s="115" t="s">
        <v>20</v>
      </c>
      <c r="B37" s="30">
        <v>30</v>
      </c>
      <c r="C37" s="22">
        <v>0.35</v>
      </c>
      <c r="D37" s="29" t="s">
        <v>1</v>
      </c>
      <c r="E37" s="15">
        <f t="shared" si="0"/>
        <v>20.79</v>
      </c>
      <c r="F37" s="15">
        <f t="shared" si="1"/>
        <v>13.86</v>
      </c>
      <c r="G37" s="15">
        <f t="shared" si="2"/>
        <v>10.395</v>
      </c>
      <c r="H37" s="15">
        <f t="shared" si="3"/>
        <v>8.3160000000000007</v>
      </c>
      <c r="I37" s="15">
        <f t="shared" si="4"/>
        <v>6.93</v>
      </c>
      <c r="J37" s="15">
        <f t="shared" si="5"/>
        <v>5.94</v>
      </c>
      <c r="K37" s="15">
        <f t="shared" si="6"/>
        <v>5.1974999999999998</v>
      </c>
      <c r="L37" s="15">
        <f t="shared" si="7"/>
        <v>4.62</v>
      </c>
      <c r="M37" s="15">
        <f t="shared" si="8"/>
        <v>4.1580000000000004</v>
      </c>
      <c r="N37" s="15">
        <f t="shared" si="9"/>
        <v>3.78</v>
      </c>
      <c r="O37" s="14">
        <f t="shared" si="10"/>
        <v>3.4649999999999999</v>
      </c>
      <c r="R37" s="40" t="s">
        <v>26</v>
      </c>
      <c r="S37" s="39" t="s">
        <v>25</v>
      </c>
    </row>
    <row r="38" spans="1:19" ht="12.75" x14ac:dyDescent="0.2">
      <c r="A38" s="115"/>
      <c r="B38" s="34">
        <v>40</v>
      </c>
      <c r="C38" s="24">
        <v>0.4</v>
      </c>
      <c r="D38" s="29" t="s">
        <v>1</v>
      </c>
      <c r="E38" s="15">
        <f t="shared" si="0"/>
        <v>23.76</v>
      </c>
      <c r="F38" s="15">
        <f t="shared" si="1"/>
        <v>15.84</v>
      </c>
      <c r="G38" s="15">
        <f t="shared" si="2"/>
        <v>11.88</v>
      </c>
      <c r="H38" s="15">
        <f t="shared" si="3"/>
        <v>9.5039999999999996</v>
      </c>
      <c r="I38" s="15">
        <f t="shared" si="4"/>
        <v>7.92</v>
      </c>
      <c r="J38" s="15">
        <f t="shared" si="5"/>
        <v>6.7885714285714283</v>
      </c>
      <c r="K38" s="15">
        <f t="shared" si="6"/>
        <v>5.94</v>
      </c>
      <c r="L38" s="15">
        <f t="shared" si="7"/>
        <v>5.28</v>
      </c>
      <c r="M38" s="15">
        <f t="shared" si="8"/>
        <v>4.7519999999999998</v>
      </c>
      <c r="N38" s="15">
        <f t="shared" si="9"/>
        <v>4.32</v>
      </c>
      <c r="O38" s="14">
        <f t="shared" si="10"/>
        <v>3.96</v>
      </c>
      <c r="R38" s="40" t="s">
        <v>24</v>
      </c>
      <c r="S38" s="39" t="s">
        <v>23</v>
      </c>
    </row>
    <row r="39" spans="1:19" ht="12.75" x14ac:dyDescent="0.2">
      <c r="A39" s="115"/>
      <c r="B39" s="30">
        <v>50</v>
      </c>
      <c r="C39" s="22">
        <v>0.45</v>
      </c>
      <c r="D39" s="29" t="s">
        <v>1</v>
      </c>
      <c r="E39" s="15">
        <f t="shared" si="0"/>
        <v>26.73</v>
      </c>
      <c r="F39" s="15">
        <f t="shared" si="1"/>
        <v>17.82</v>
      </c>
      <c r="G39" s="15">
        <f t="shared" si="2"/>
        <v>13.365</v>
      </c>
      <c r="H39" s="15">
        <f t="shared" si="3"/>
        <v>10.692</v>
      </c>
      <c r="I39" s="15">
        <f t="shared" si="4"/>
        <v>8.91</v>
      </c>
      <c r="J39" s="15">
        <f t="shared" si="5"/>
        <v>7.637142857142857</v>
      </c>
      <c r="K39" s="15">
        <f t="shared" si="6"/>
        <v>6.6825000000000001</v>
      </c>
      <c r="L39" s="15">
        <f t="shared" si="7"/>
        <v>5.94</v>
      </c>
      <c r="M39" s="15">
        <f t="shared" si="8"/>
        <v>5.3460000000000001</v>
      </c>
      <c r="N39" s="15">
        <f t="shared" si="9"/>
        <v>4.8600000000000003</v>
      </c>
      <c r="O39" s="14">
        <f t="shared" si="10"/>
        <v>4.4550000000000001</v>
      </c>
      <c r="R39" s="40" t="s">
        <v>22</v>
      </c>
      <c r="S39" s="39" t="s">
        <v>21</v>
      </c>
    </row>
    <row r="40" spans="1:19" ht="12.75" x14ac:dyDescent="0.2">
      <c r="A40" s="115"/>
      <c r="B40" s="30">
        <v>60</v>
      </c>
      <c r="C40" s="22">
        <v>0.49</v>
      </c>
      <c r="D40" s="29" t="s">
        <v>1</v>
      </c>
      <c r="E40" s="15">
        <f t="shared" si="0"/>
        <v>29.105999999999998</v>
      </c>
      <c r="F40" s="15">
        <f t="shared" si="1"/>
        <v>19.404</v>
      </c>
      <c r="G40" s="15">
        <f t="shared" si="2"/>
        <v>14.552999999999999</v>
      </c>
      <c r="H40" s="15">
        <f t="shared" si="3"/>
        <v>11.6424</v>
      </c>
      <c r="I40" s="15">
        <f t="shared" si="4"/>
        <v>9.702</v>
      </c>
      <c r="J40" s="15">
        <f t="shared" si="5"/>
        <v>8.3159999999999989</v>
      </c>
      <c r="K40" s="15">
        <f t="shared" si="6"/>
        <v>7.2764999999999995</v>
      </c>
      <c r="L40" s="15">
        <f t="shared" si="7"/>
        <v>6.468</v>
      </c>
      <c r="M40" s="15">
        <f t="shared" si="8"/>
        <v>5.8212000000000002</v>
      </c>
      <c r="N40" s="15">
        <f t="shared" si="9"/>
        <v>5.2919999999999998</v>
      </c>
      <c r="O40" s="14">
        <f t="shared" si="10"/>
        <v>4.851</v>
      </c>
      <c r="R40" s="40" t="s">
        <v>20</v>
      </c>
      <c r="S40" s="39" t="s">
        <v>19</v>
      </c>
    </row>
    <row r="41" spans="1:19" ht="12.75" x14ac:dyDescent="0.2">
      <c r="A41" s="115"/>
      <c r="B41" s="30">
        <v>70</v>
      </c>
      <c r="C41" s="22">
        <v>0.53</v>
      </c>
      <c r="D41" s="29" t="s">
        <v>1</v>
      </c>
      <c r="E41" s="15">
        <f t="shared" si="0"/>
        <v>31.482000000000003</v>
      </c>
      <c r="F41" s="15">
        <f t="shared" si="1"/>
        <v>20.988000000000003</v>
      </c>
      <c r="G41" s="15">
        <f t="shared" si="2"/>
        <v>15.741000000000001</v>
      </c>
      <c r="H41" s="15">
        <f t="shared" si="3"/>
        <v>12.5928</v>
      </c>
      <c r="I41" s="15">
        <f t="shared" si="4"/>
        <v>10.494000000000002</v>
      </c>
      <c r="J41" s="15">
        <f t="shared" si="5"/>
        <v>8.9948571428571444</v>
      </c>
      <c r="K41" s="15">
        <f t="shared" si="6"/>
        <v>7.8705000000000007</v>
      </c>
      <c r="L41" s="15">
        <f t="shared" si="7"/>
        <v>6.9960000000000004</v>
      </c>
      <c r="M41" s="15">
        <f t="shared" si="8"/>
        <v>6.2964000000000002</v>
      </c>
      <c r="N41" s="15">
        <f t="shared" si="9"/>
        <v>5.7240000000000002</v>
      </c>
      <c r="O41" s="14">
        <f t="shared" si="10"/>
        <v>5.2470000000000008</v>
      </c>
      <c r="R41" s="40" t="s">
        <v>15</v>
      </c>
      <c r="S41" s="39" t="s">
        <v>18</v>
      </c>
    </row>
    <row r="42" spans="1:19" ht="12.75" x14ac:dyDescent="0.2">
      <c r="A42" s="115"/>
      <c r="B42" s="30">
        <v>80</v>
      </c>
      <c r="C42" s="22">
        <v>0.56999999999999995</v>
      </c>
      <c r="D42" s="29" t="s">
        <v>1</v>
      </c>
      <c r="E42" s="15">
        <f t="shared" si="0"/>
        <v>33.857999999999997</v>
      </c>
      <c r="F42" s="15">
        <f t="shared" si="1"/>
        <v>22.571999999999999</v>
      </c>
      <c r="G42" s="15">
        <f t="shared" si="2"/>
        <v>16.928999999999998</v>
      </c>
      <c r="H42" s="15">
        <f t="shared" si="3"/>
        <v>13.543199999999999</v>
      </c>
      <c r="I42" s="15">
        <f t="shared" si="4"/>
        <v>11.286</v>
      </c>
      <c r="J42" s="15">
        <f t="shared" si="5"/>
        <v>9.6737142857142846</v>
      </c>
      <c r="K42" s="15">
        <f t="shared" si="6"/>
        <v>8.4644999999999992</v>
      </c>
      <c r="L42" s="15">
        <f t="shared" si="7"/>
        <v>7.5239999999999991</v>
      </c>
      <c r="M42" s="15">
        <f t="shared" si="8"/>
        <v>6.7715999999999994</v>
      </c>
      <c r="N42" s="15">
        <f t="shared" si="9"/>
        <v>6.1559999999999997</v>
      </c>
      <c r="O42" s="14">
        <f t="shared" si="10"/>
        <v>5.6429999999999998</v>
      </c>
      <c r="R42" s="40" t="s">
        <v>8</v>
      </c>
      <c r="S42" s="39" t="s">
        <v>17</v>
      </c>
    </row>
    <row r="43" spans="1:19" ht="12.75" x14ac:dyDescent="0.2">
      <c r="A43" s="115"/>
      <c r="B43" s="30">
        <v>90</v>
      </c>
      <c r="C43" s="22">
        <v>0.6</v>
      </c>
      <c r="D43" s="29" t="s">
        <v>1</v>
      </c>
      <c r="E43" s="15">
        <f t="shared" si="0"/>
        <v>35.64</v>
      </c>
      <c r="F43" s="15">
        <f t="shared" si="1"/>
        <v>23.76</v>
      </c>
      <c r="G43" s="15">
        <f t="shared" si="2"/>
        <v>17.82</v>
      </c>
      <c r="H43" s="15">
        <f t="shared" si="3"/>
        <v>14.256</v>
      </c>
      <c r="I43" s="15">
        <f t="shared" si="4"/>
        <v>11.88</v>
      </c>
      <c r="J43" s="15">
        <f t="shared" si="5"/>
        <v>10.182857142857143</v>
      </c>
      <c r="K43" s="15">
        <f t="shared" si="6"/>
        <v>8.91</v>
      </c>
      <c r="L43" s="15">
        <f t="shared" si="7"/>
        <v>7.92</v>
      </c>
      <c r="M43" s="15">
        <f t="shared" si="8"/>
        <v>7.1280000000000001</v>
      </c>
      <c r="N43" s="15">
        <f t="shared" si="9"/>
        <v>6.48</v>
      </c>
      <c r="O43" s="14">
        <f t="shared" si="10"/>
        <v>5.94</v>
      </c>
      <c r="R43" s="40" t="s">
        <v>2</v>
      </c>
      <c r="S43" s="39" t="s">
        <v>16</v>
      </c>
    </row>
    <row r="44" spans="1:19" x14ac:dyDescent="0.2">
      <c r="A44" s="116"/>
      <c r="B44" s="28">
        <v>100</v>
      </c>
      <c r="C44" s="27">
        <f>SQRT(B44/B$40)*C$40</f>
        <v>0.63258727988054475</v>
      </c>
      <c r="D44" s="26" t="s">
        <v>0</v>
      </c>
      <c r="E44" s="11">
        <f t="shared" si="0"/>
        <v>37.57568442490436</v>
      </c>
      <c r="F44" s="10">
        <f t="shared" si="1"/>
        <v>25.050456283269572</v>
      </c>
      <c r="G44" s="10">
        <f t="shared" si="2"/>
        <v>18.78784221245218</v>
      </c>
      <c r="H44" s="10">
        <f t="shared" si="3"/>
        <v>15.030273769961743</v>
      </c>
      <c r="I44" s="10">
        <f t="shared" si="4"/>
        <v>12.525228141634786</v>
      </c>
      <c r="J44" s="10">
        <f t="shared" si="5"/>
        <v>10.735909835686959</v>
      </c>
      <c r="K44" s="10">
        <f t="shared" si="6"/>
        <v>9.3939211062260899</v>
      </c>
      <c r="L44" s="10">
        <f t="shared" si="7"/>
        <v>8.3501520944231906</v>
      </c>
      <c r="M44" s="10">
        <f t="shared" si="8"/>
        <v>7.5151368849808717</v>
      </c>
      <c r="N44" s="10">
        <f t="shared" si="9"/>
        <v>6.8319426227098834</v>
      </c>
      <c r="O44" s="9">
        <f t="shared" si="10"/>
        <v>6.262614070817393</v>
      </c>
      <c r="R44" s="119"/>
      <c r="S44" s="119"/>
    </row>
    <row r="45" spans="1:19" ht="12.75" customHeight="1" x14ac:dyDescent="0.2">
      <c r="A45" s="120" t="s">
        <v>15</v>
      </c>
      <c r="B45" s="30">
        <v>30</v>
      </c>
      <c r="C45" s="22">
        <v>0.43</v>
      </c>
      <c r="D45" s="29" t="s">
        <v>1</v>
      </c>
      <c r="E45" s="15">
        <f t="shared" ref="E45:E68" si="11">(C45*5940)/($E$12*20)</f>
        <v>25.541999999999998</v>
      </c>
      <c r="F45" s="15">
        <f t="shared" ref="F45:F68" si="12">(C45*5940)/($F$12*20)</f>
        <v>17.027999999999999</v>
      </c>
      <c r="G45" s="15">
        <f t="shared" ref="G45:G68" si="13">(C45*5940)/($G$12*20)</f>
        <v>12.770999999999999</v>
      </c>
      <c r="H45" s="15">
        <f t="shared" ref="H45:H68" si="14">(C45*5940)/($H$12*20)</f>
        <v>10.216799999999999</v>
      </c>
      <c r="I45" s="15">
        <f t="shared" ref="I45:I68" si="15">(C45*5940)/($I$12*20)</f>
        <v>8.5139999999999993</v>
      </c>
      <c r="J45" s="15">
        <f t="shared" ref="J45:J68" si="16">(C45*5940)/($J$12*20)</f>
        <v>7.2977142857142852</v>
      </c>
      <c r="K45" s="15">
        <f t="shared" ref="K45:K68" si="17">(C45*5940)/($K$12*20)</f>
        <v>6.3854999999999995</v>
      </c>
      <c r="L45" s="15">
        <f t="shared" ref="L45:L68" si="18">(C45*5940)/($L$12*20)</f>
        <v>5.6759999999999993</v>
      </c>
      <c r="M45" s="15">
        <f t="shared" ref="M45:M68" si="19">(C45*5940)/($M$12*20)</f>
        <v>5.1083999999999996</v>
      </c>
      <c r="N45" s="15">
        <f t="shared" ref="N45:N68" si="20">(C45*5940)/($N$12*20)</f>
        <v>4.6439999999999992</v>
      </c>
      <c r="O45" s="14">
        <f t="shared" ref="O45:O68" si="21">(C45*5940)/($O$12*20)</f>
        <v>4.2569999999999997</v>
      </c>
    </row>
    <row r="46" spans="1:19" x14ac:dyDescent="0.2">
      <c r="A46" s="120"/>
      <c r="B46" s="34">
        <v>40</v>
      </c>
      <c r="C46" s="24">
        <v>0.5</v>
      </c>
      <c r="D46" s="29" t="s">
        <v>1</v>
      </c>
      <c r="E46" s="15">
        <f t="shared" si="11"/>
        <v>29.7</v>
      </c>
      <c r="F46" s="15">
        <f t="shared" si="12"/>
        <v>19.8</v>
      </c>
      <c r="G46" s="15">
        <f t="shared" si="13"/>
        <v>14.85</v>
      </c>
      <c r="H46" s="15">
        <f t="shared" si="14"/>
        <v>11.88</v>
      </c>
      <c r="I46" s="15">
        <f t="shared" si="15"/>
        <v>9.9</v>
      </c>
      <c r="J46" s="15">
        <f t="shared" si="16"/>
        <v>8.4857142857142858</v>
      </c>
      <c r="K46" s="15">
        <f t="shared" si="17"/>
        <v>7.4249999999999998</v>
      </c>
      <c r="L46" s="15">
        <f t="shared" si="18"/>
        <v>6.6</v>
      </c>
      <c r="M46" s="15">
        <f t="shared" si="19"/>
        <v>5.94</v>
      </c>
      <c r="N46" s="15">
        <f t="shared" si="20"/>
        <v>5.4</v>
      </c>
      <c r="O46" s="14">
        <f t="shared" si="21"/>
        <v>4.95</v>
      </c>
      <c r="R46" s="31" t="s">
        <v>14</v>
      </c>
      <c r="S46" s="31"/>
    </row>
    <row r="47" spans="1:19" x14ac:dyDescent="0.2">
      <c r="A47" s="120"/>
      <c r="B47" s="30">
        <v>50</v>
      </c>
      <c r="C47" s="22">
        <v>0.56000000000000005</v>
      </c>
      <c r="D47" s="29" t="s">
        <v>1</v>
      </c>
      <c r="E47" s="15">
        <f t="shared" si="11"/>
        <v>33.264000000000003</v>
      </c>
      <c r="F47" s="15">
        <f t="shared" si="12"/>
        <v>22.176000000000002</v>
      </c>
      <c r="G47" s="15">
        <f t="shared" si="13"/>
        <v>16.632000000000001</v>
      </c>
      <c r="H47" s="15">
        <f t="shared" si="14"/>
        <v>13.3056</v>
      </c>
      <c r="I47" s="15">
        <f t="shared" si="15"/>
        <v>11.088000000000001</v>
      </c>
      <c r="J47" s="15">
        <f t="shared" si="16"/>
        <v>9.5039999999999996</v>
      </c>
      <c r="K47" s="15">
        <f t="shared" si="17"/>
        <v>8.3160000000000007</v>
      </c>
      <c r="L47" s="15">
        <f t="shared" si="18"/>
        <v>7.3920000000000003</v>
      </c>
      <c r="M47" s="15">
        <f t="shared" si="19"/>
        <v>6.6528</v>
      </c>
      <c r="N47" s="15">
        <f t="shared" si="20"/>
        <v>6.048</v>
      </c>
      <c r="O47" s="14">
        <f t="shared" si="21"/>
        <v>5.5440000000000005</v>
      </c>
      <c r="R47" s="38" t="s">
        <v>13</v>
      </c>
      <c r="S47" s="37" t="s">
        <v>12</v>
      </c>
    </row>
    <row r="48" spans="1:19" x14ac:dyDescent="0.2">
      <c r="A48" s="120"/>
      <c r="B48" s="30">
        <v>60</v>
      </c>
      <c r="C48" s="22">
        <v>0.61</v>
      </c>
      <c r="D48" s="29" t="s">
        <v>1</v>
      </c>
      <c r="E48" s="15">
        <f t="shared" si="11"/>
        <v>36.234000000000002</v>
      </c>
      <c r="F48" s="15">
        <f t="shared" si="12"/>
        <v>24.156000000000002</v>
      </c>
      <c r="G48" s="15">
        <f t="shared" si="13"/>
        <v>18.117000000000001</v>
      </c>
      <c r="H48" s="15">
        <f t="shared" si="14"/>
        <v>14.493600000000001</v>
      </c>
      <c r="I48" s="15">
        <f t="shared" si="15"/>
        <v>12.078000000000001</v>
      </c>
      <c r="J48" s="15">
        <f t="shared" si="16"/>
        <v>10.352571428571428</v>
      </c>
      <c r="K48" s="15">
        <f t="shared" si="17"/>
        <v>9.0585000000000004</v>
      </c>
      <c r="L48" s="15">
        <f t="shared" si="18"/>
        <v>8.0519999999999996</v>
      </c>
      <c r="M48" s="15">
        <f t="shared" si="19"/>
        <v>7.2468000000000004</v>
      </c>
      <c r="N48" s="15">
        <f t="shared" si="20"/>
        <v>6.5880000000000001</v>
      </c>
      <c r="O48" s="14">
        <f t="shared" si="21"/>
        <v>6.0390000000000006</v>
      </c>
    </row>
    <row r="49" spans="1:19" ht="12.75" customHeight="1" x14ac:dyDescent="0.2">
      <c r="A49" s="120"/>
      <c r="B49" s="30">
        <v>70</v>
      </c>
      <c r="C49" s="22">
        <v>0.66</v>
      </c>
      <c r="D49" s="29" t="s">
        <v>1</v>
      </c>
      <c r="E49" s="15">
        <f t="shared" si="11"/>
        <v>39.204000000000001</v>
      </c>
      <c r="F49" s="15">
        <f t="shared" si="12"/>
        <v>26.135999999999999</v>
      </c>
      <c r="G49" s="15">
        <f t="shared" si="13"/>
        <v>19.602</v>
      </c>
      <c r="H49" s="15">
        <f t="shared" si="14"/>
        <v>15.6816</v>
      </c>
      <c r="I49" s="15">
        <f t="shared" si="15"/>
        <v>13.068</v>
      </c>
      <c r="J49" s="15">
        <f t="shared" si="16"/>
        <v>11.201142857142857</v>
      </c>
      <c r="K49" s="15">
        <f t="shared" si="17"/>
        <v>9.8010000000000002</v>
      </c>
      <c r="L49" s="15">
        <f t="shared" si="18"/>
        <v>8.7119999999999997</v>
      </c>
      <c r="M49" s="15">
        <f t="shared" si="19"/>
        <v>7.8407999999999998</v>
      </c>
      <c r="N49" s="15">
        <f t="shared" si="20"/>
        <v>7.1280000000000001</v>
      </c>
      <c r="O49" s="14">
        <f t="shared" si="21"/>
        <v>6.5339999999999998</v>
      </c>
    </row>
    <row r="50" spans="1:19" ht="13.5" x14ac:dyDescent="0.2">
      <c r="A50" s="120"/>
      <c r="B50" s="30">
        <v>80</v>
      </c>
      <c r="C50" s="22">
        <v>0.71</v>
      </c>
      <c r="D50" s="29" t="s">
        <v>1</v>
      </c>
      <c r="E50" s="15">
        <f t="shared" si="11"/>
        <v>42.173999999999999</v>
      </c>
      <c r="F50" s="15">
        <f t="shared" si="12"/>
        <v>28.115999999999996</v>
      </c>
      <c r="G50" s="15">
        <f t="shared" si="13"/>
        <v>21.087</v>
      </c>
      <c r="H50" s="15">
        <f t="shared" si="14"/>
        <v>16.869599999999998</v>
      </c>
      <c r="I50" s="15">
        <f t="shared" si="15"/>
        <v>14.057999999999998</v>
      </c>
      <c r="J50" s="15">
        <f t="shared" si="16"/>
        <v>12.049714285714284</v>
      </c>
      <c r="K50" s="15">
        <f t="shared" si="17"/>
        <v>10.5435</v>
      </c>
      <c r="L50" s="15">
        <f t="shared" si="18"/>
        <v>9.3719999999999999</v>
      </c>
      <c r="M50" s="15">
        <f t="shared" si="19"/>
        <v>8.4347999999999992</v>
      </c>
      <c r="N50" s="15">
        <f t="shared" si="20"/>
        <v>7.6679999999999993</v>
      </c>
      <c r="O50" s="14">
        <f t="shared" si="21"/>
        <v>7.028999999999999</v>
      </c>
      <c r="R50" s="111" t="s">
        <v>11</v>
      </c>
      <c r="S50" s="112"/>
    </row>
    <row r="51" spans="1:19" x14ac:dyDescent="0.2">
      <c r="A51" s="120"/>
      <c r="B51" s="30">
        <v>90</v>
      </c>
      <c r="C51" s="22">
        <v>0.75</v>
      </c>
      <c r="D51" s="29" t="s">
        <v>1</v>
      </c>
      <c r="E51" s="15">
        <f t="shared" si="11"/>
        <v>44.55</v>
      </c>
      <c r="F51" s="15">
        <f t="shared" si="12"/>
        <v>29.7</v>
      </c>
      <c r="G51" s="15">
        <f t="shared" si="13"/>
        <v>22.274999999999999</v>
      </c>
      <c r="H51" s="15">
        <f t="shared" si="14"/>
        <v>17.82</v>
      </c>
      <c r="I51" s="15">
        <f t="shared" si="15"/>
        <v>14.85</v>
      </c>
      <c r="J51" s="15">
        <f t="shared" si="16"/>
        <v>12.728571428571428</v>
      </c>
      <c r="K51" s="15">
        <f t="shared" si="17"/>
        <v>11.137499999999999</v>
      </c>
      <c r="L51" s="15">
        <f t="shared" si="18"/>
        <v>9.9</v>
      </c>
      <c r="M51" s="15">
        <f t="shared" si="19"/>
        <v>8.91</v>
      </c>
      <c r="N51" s="15">
        <f t="shared" si="20"/>
        <v>8.1</v>
      </c>
      <c r="O51" s="14">
        <f t="shared" si="21"/>
        <v>7.4249999999999998</v>
      </c>
      <c r="R51" s="36" t="s">
        <v>10</v>
      </c>
      <c r="S51" s="35" t="s">
        <v>5</v>
      </c>
    </row>
    <row r="52" spans="1:19" x14ac:dyDescent="0.2">
      <c r="A52" s="121"/>
      <c r="B52" s="28">
        <v>100</v>
      </c>
      <c r="C52" s="27">
        <v>0.79</v>
      </c>
      <c r="D52" s="26" t="s">
        <v>0</v>
      </c>
      <c r="E52" s="11">
        <f t="shared" si="11"/>
        <v>46.926000000000002</v>
      </c>
      <c r="F52" s="10">
        <f t="shared" si="12"/>
        <v>31.284000000000002</v>
      </c>
      <c r="G52" s="10">
        <f t="shared" si="13"/>
        <v>23.463000000000001</v>
      </c>
      <c r="H52" s="10">
        <f t="shared" si="14"/>
        <v>18.770400000000002</v>
      </c>
      <c r="I52" s="10">
        <f t="shared" si="15"/>
        <v>15.642000000000001</v>
      </c>
      <c r="J52" s="10">
        <f t="shared" si="16"/>
        <v>13.407428571428573</v>
      </c>
      <c r="K52" s="10">
        <f t="shared" si="17"/>
        <v>11.7315</v>
      </c>
      <c r="L52" s="10">
        <f t="shared" si="18"/>
        <v>10.428000000000001</v>
      </c>
      <c r="M52" s="10">
        <f t="shared" si="19"/>
        <v>9.3852000000000011</v>
      </c>
      <c r="N52" s="10">
        <f t="shared" si="20"/>
        <v>8.532</v>
      </c>
      <c r="O52" s="9">
        <f t="shared" si="21"/>
        <v>7.8210000000000006</v>
      </c>
      <c r="R52" s="33" t="s">
        <v>9</v>
      </c>
      <c r="S52" s="32" t="s">
        <v>5</v>
      </c>
    </row>
    <row r="53" spans="1:19" ht="12.75" customHeight="1" x14ac:dyDescent="0.2">
      <c r="A53" s="109" t="s">
        <v>8</v>
      </c>
      <c r="B53" s="30">
        <v>30</v>
      </c>
      <c r="C53" s="22">
        <v>0.52</v>
      </c>
      <c r="D53" s="29" t="s">
        <v>1</v>
      </c>
      <c r="E53" s="15">
        <f t="shared" si="11"/>
        <v>30.888000000000002</v>
      </c>
      <c r="F53" s="15">
        <f t="shared" si="12"/>
        <v>20.592000000000002</v>
      </c>
      <c r="G53" s="15">
        <f t="shared" si="13"/>
        <v>15.444000000000001</v>
      </c>
      <c r="H53" s="15">
        <f t="shared" si="14"/>
        <v>12.3552</v>
      </c>
      <c r="I53" s="15">
        <f t="shared" si="15"/>
        <v>10.296000000000001</v>
      </c>
      <c r="J53" s="15">
        <f t="shared" si="16"/>
        <v>8.8251428571428576</v>
      </c>
      <c r="K53" s="15">
        <f t="shared" si="17"/>
        <v>7.7220000000000004</v>
      </c>
      <c r="L53" s="15">
        <f t="shared" si="18"/>
        <v>6.8640000000000008</v>
      </c>
      <c r="M53" s="15">
        <f t="shared" si="19"/>
        <v>6.1776</v>
      </c>
      <c r="N53" s="15">
        <f t="shared" si="20"/>
        <v>5.6160000000000005</v>
      </c>
      <c r="O53" s="14">
        <f t="shared" si="21"/>
        <v>5.1480000000000006</v>
      </c>
      <c r="R53" s="36" t="s">
        <v>7</v>
      </c>
      <c r="S53" s="35" t="s">
        <v>5</v>
      </c>
    </row>
    <row r="54" spans="1:19" x14ac:dyDescent="0.2">
      <c r="A54" s="109"/>
      <c r="B54" s="34">
        <v>40</v>
      </c>
      <c r="C54" s="24">
        <v>0.6</v>
      </c>
      <c r="D54" s="29" t="s">
        <v>1</v>
      </c>
      <c r="E54" s="15">
        <f t="shared" si="11"/>
        <v>35.64</v>
      </c>
      <c r="F54" s="15">
        <f t="shared" si="12"/>
        <v>23.76</v>
      </c>
      <c r="G54" s="15">
        <f t="shared" si="13"/>
        <v>17.82</v>
      </c>
      <c r="H54" s="15">
        <f t="shared" si="14"/>
        <v>14.256</v>
      </c>
      <c r="I54" s="15">
        <f t="shared" si="15"/>
        <v>11.88</v>
      </c>
      <c r="J54" s="15">
        <f t="shared" si="16"/>
        <v>10.182857142857143</v>
      </c>
      <c r="K54" s="15">
        <f t="shared" si="17"/>
        <v>8.91</v>
      </c>
      <c r="L54" s="15">
        <f t="shared" si="18"/>
        <v>7.92</v>
      </c>
      <c r="M54" s="15">
        <f t="shared" si="19"/>
        <v>7.1280000000000001</v>
      </c>
      <c r="N54" s="15">
        <f t="shared" si="20"/>
        <v>6.48</v>
      </c>
      <c r="O54" s="14">
        <f t="shared" si="21"/>
        <v>5.94</v>
      </c>
      <c r="R54" s="33" t="s">
        <v>6</v>
      </c>
      <c r="S54" s="32" t="s">
        <v>5</v>
      </c>
    </row>
    <row r="55" spans="1:19" x14ac:dyDescent="0.2">
      <c r="A55" s="109"/>
      <c r="B55" s="30">
        <v>50</v>
      </c>
      <c r="C55" s="22">
        <v>0.67</v>
      </c>
      <c r="D55" s="29" t="s">
        <v>1</v>
      </c>
      <c r="E55" s="15">
        <f t="shared" si="11"/>
        <v>39.798000000000002</v>
      </c>
      <c r="F55" s="15">
        <f t="shared" si="12"/>
        <v>26.532</v>
      </c>
      <c r="G55" s="15">
        <f t="shared" si="13"/>
        <v>19.899000000000001</v>
      </c>
      <c r="H55" s="15">
        <f t="shared" si="14"/>
        <v>15.9192</v>
      </c>
      <c r="I55" s="15">
        <f t="shared" si="15"/>
        <v>13.266</v>
      </c>
      <c r="J55" s="15">
        <f t="shared" si="16"/>
        <v>11.370857142857144</v>
      </c>
      <c r="K55" s="15">
        <f t="shared" si="17"/>
        <v>9.9495000000000005</v>
      </c>
      <c r="L55" s="15">
        <f t="shared" si="18"/>
        <v>8.8440000000000012</v>
      </c>
      <c r="M55" s="15">
        <f t="shared" si="19"/>
        <v>7.9596</v>
      </c>
      <c r="N55" s="15">
        <f t="shared" si="20"/>
        <v>7.2360000000000007</v>
      </c>
      <c r="O55" s="14">
        <f t="shared" si="21"/>
        <v>6.633</v>
      </c>
    </row>
    <row r="56" spans="1:19" x14ac:dyDescent="0.2">
      <c r="A56" s="109"/>
      <c r="B56" s="30">
        <v>60</v>
      </c>
      <c r="C56" s="22">
        <v>0.73</v>
      </c>
      <c r="D56" s="29" t="s">
        <v>1</v>
      </c>
      <c r="E56" s="15">
        <f t="shared" si="11"/>
        <v>43.361999999999995</v>
      </c>
      <c r="F56" s="15">
        <f t="shared" si="12"/>
        <v>28.907999999999998</v>
      </c>
      <c r="G56" s="15">
        <f t="shared" si="13"/>
        <v>21.680999999999997</v>
      </c>
      <c r="H56" s="15">
        <f t="shared" si="14"/>
        <v>17.344799999999999</v>
      </c>
      <c r="I56" s="15">
        <f t="shared" si="15"/>
        <v>14.453999999999999</v>
      </c>
      <c r="J56" s="15">
        <f t="shared" si="16"/>
        <v>12.389142857142856</v>
      </c>
      <c r="K56" s="15">
        <f t="shared" si="17"/>
        <v>10.840499999999999</v>
      </c>
      <c r="L56" s="15">
        <f t="shared" si="18"/>
        <v>9.6359999999999992</v>
      </c>
      <c r="M56" s="15">
        <f t="shared" si="19"/>
        <v>8.6723999999999997</v>
      </c>
      <c r="N56" s="15">
        <f t="shared" si="20"/>
        <v>7.8839999999999995</v>
      </c>
      <c r="O56" s="14">
        <f t="shared" si="21"/>
        <v>7.2269999999999994</v>
      </c>
      <c r="R56" s="31" t="s">
        <v>4</v>
      </c>
      <c r="S56" s="31"/>
    </row>
    <row r="57" spans="1:19" ht="12.75" customHeight="1" x14ac:dyDescent="0.2">
      <c r="A57" s="109"/>
      <c r="B57" s="30">
        <v>70</v>
      </c>
      <c r="C57" s="22">
        <v>0.79</v>
      </c>
      <c r="D57" s="29" t="s">
        <v>1</v>
      </c>
      <c r="E57" s="15">
        <f t="shared" si="11"/>
        <v>46.926000000000002</v>
      </c>
      <c r="F57" s="15">
        <f t="shared" si="12"/>
        <v>31.284000000000002</v>
      </c>
      <c r="G57" s="15">
        <f t="shared" si="13"/>
        <v>23.463000000000001</v>
      </c>
      <c r="H57" s="15">
        <f t="shared" si="14"/>
        <v>18.770400000000002</v>
      </c>
      <c r="I57" s="15">
        <f t="shared" si="15"/>
        <v>15.642000000000001</v>
      </c>
      <c r="J57" s="15">
        <f t="shared" si="16"/>
        <v>13.407428571428573</v>
      </c>
      <c r="K57" s="15">
        <f t="shared" si="17"/>
        <v>11.7315</v>
      </c>
      <c r="L57" s="15">
        <f t="shared" si="18"/>
        <v>10.428000000000001</v>
      </c>
      <c r="M57" s="15">
        <f t="shared" si="19"/>
        <v>9.3852000000000011</v>
      </c>
      <c r="N57" s="15">
        <f t="shared" si="20"/>
        <v>8.532</v>
      </c>
      <c r="O57" s="14">
        <f t="shared" si="21"/>
        <v>7.8210000000000006</v>
      </c>
      <c r="R57" s="113" t="s">
        <v>3</v>
      </c>
      <c r="S57" s="114"/>
    </row>
    <row r="58" spans="1:19" x14ac:dyDescent="0.2">
      <c r="A58" s="109"/>
      <c r="B58" s="30">
        <v>80</v>
      </c>
      <c r="C58" s="22">
        <v>0.85</v>
      </c>
      <c r="D58" s="29" t="s">
        <v>1</v>
      </c>
      <c r="E58" s="15">
        <f t="shared" si="11"/>
        <v>50.49</v>
      </c>
      <c r="F58" s="15">
        <f t="shared" si="12"/>
        <v>33.659999999999997</v>
      </c>
      <c r="G58" s="15">
        <f t="shared" si="13"/>
        <v>25.245000000000001</v>
      </c>
      <c r="H58" s="15">
        <f t="shared" si="14"/>
        <v>20.196000000000002</v>
      </c>
      <c r="I58" s="15">
        <f t="shared" si="15"/>
        <v>16.829999999999998</v>
      </c>
      <c r="J58" s="15">
        <f t="shared" si="16"/>
        <v>14.425714285714285</v>
      </c>
      <c r="K58" s="15">
        <f t="shared" si="17"/>
        <v>12.6225</v>
      </c>
      <c r="L58" s="15">
        <f t="shared" si="18"/>
        <v>11.22</v>
      </c>
      <c r="M58" s="15">
        <f t="shared" si="19"/>
        <v>10.098000000000001</v>
      </c>
      <c r="N58" s="15">
        <f t="shared" si="20"/>
        <v>9.18</v>
      </c>
      <c r="O58" s="14">
        <f t="shared" si="21"/>
        <v>8.4149999999999991</v>
      </c>
    </row>
    <row r="59" spans="1:19" x14ac:dyDescent="0.2">
      <c r="A59" s="109"/>
      <c r="B59" s="30">
        <v>90</v>
      </c>
      <c r="C59" s="22">
        <v>0.9</v>
      </c>
      <c r="D59" s="29" t="s">
        <v>1</v>
      </c>
      <c r="E59" s="15">
        <f t="shared" si="11"/>
        <v>53.46</v>
      </c>
      <c r="F59" s="15">
        <f t="shared" si="12"/>
        <v>35.64</v>
      </c>
      <c r="G59" s="15">
        <f t="shared" si="13"/>
        <v>26.73</v>
      </c>
      <c r="H59" s="15">
        <f t="shared" si="14"/>
        <v>21.384</v>
      </c>
      <c r="I59" s="15">
        <f t="shared" si="15"/>
        <v>17.82</v>
      </c>
      <c r="J59" s="15">
        <f t="shared" si="16"/>
        <v>15.274285714285714</v>
      </c>
      <c r="K59" s="15">
        <f t="shared" si="17"/>
        <v>13.365</v>
      </c>
      <c r="L59" s="15">
        <f t="shared" si="18"/>
        <v>11.88</v>
      </c>
      <c r="M59" s="15">
        <f t="shared" si="19"/>
        <v>10.692</v>
      </c>
      <c r="N59" s="15">
        <f t="shared" si="20"/>
        <v>9.7200000000000006</v>
      </c>
      <c r="O59" s="14">
        <f t="shared" si="21"/>
        <v>8.91</v>
      </c>
    </row>
    <row r="60" spans="1:19" x14ac:dyDescent="0.2">
      <c r="A60" s="110"/>
      <c r="B60" s="28">
        <v>100</v>
      </c>
      <c r="C60" s="27">
        <v>0.95</v>
      </c>
      <c r="D60" s="26" t="s">
        <v>0</v>
      </c>
      <c r="E60" s="11">
        <f t="shared" si="11"/>
        <v>56.43</v>
      </c>
      <c r="F60" s="10">
        <f t="shared" si="12"/>
        <v>37.619999999999997</v>
      </c>
      <c r="G60" s="10">
        <f t="shared" si="13"/>
        <v>28.215</v>
      </c>
      <c r="H60" s="10">
        <f t="shared" si="14"/>
        <v>22.571999999999999</v>
      </c>
      <c r="I60" s="10">
        <f t="shared" si="15"/>
        <v>18.809999999999999</v>
      </c>
      <c r="J60" s="10">
        <f t="shared" si="16"/>
        <v>16.122857142857143</v>
      </c>
      <c r="K60" s="10">
        <f t="shared" si="17"/>
        <v>14.1075</v>
      </c>
      <c r="L60" s="10">
        <f t="shared" si="18"/>
        <v>12.54</v>
      </c>
      <c r="M60" s="10">
        <f t="shared" si="19"/>
        <v>11.286</v>
      </c>
      <c r="N60" s="10">
        <f t="shared" si="20"/>
        <v>10.26</v>
      </c>
      <c r="O60" s="9">
        <f t="shared" si="21"/>
        <v>9.4049999999999994</v>
      </c>
    </row>
    <row r="61" spans="1:19" x14ac:dyDescent="0.2">
      <c r="A61" s="117" t="s">
        <v>2</v>
      </c>
      <c r="B61" s="23">
        <v>30</v>
      </c>
      <c r="C61" s="22">
        <v>0.69</v>
      </c>
      <c r="D61" s="19" t="s">
        <v>1</v>
      </c>
      <c r="E61" s="15">
        <f t="shared" si="11"/>
        <v>40.985999999999997</v>
      </c>
      <c r="F61" s="15">
        <f t="shared" si="12"/>
        <v>27.323999999999998</v>
      </c>
      <c r="G61" s="15">
        <f t="shared" si="13"/>
        <v>20.492999999999999</v>
      </c>
      <c r="H61" s="15">
        <f t="shared" si="14"/>
        <v>16.394399999999997</v>
      </c>
      <c r="I61" s="15">
        <f t="shared" si="15"/>
        <v>13.661999999999999</v>
      </c>
      <c r="J61" s="15">
        <f t="shared" si="16"/>
        <v>11.710285714285712</v>
      </c>
      <c r="K61" s="15">
        <f t="shared" si="17"/>
        <v>10.246499999999999</v>
      </c>
      <c r="L61" s="15">
        <f t="shared" si="18"/>
        <v>9.1079999999999988</v>
      </c>
      <c r="M61" s="15">
        <f t="shared" si="19"/>
        <v>8.1971999999999987</v>
      </c>
      <c r="N61" s="15">
        <f t="shared" si="20"/>
        <v>7.4519999999999991</v>
      </c>
      <c r="O61" s="14">
        <f t="shared" si="21"/>
        <v>6.8309999999999995</v>
      </c>
    </row>
    <row r="62" spans="1:19" x14ac:dyDescent="0.2">
      <c r="A62" s="117"/>
      <c r="B62" s="25">
        <v>40</v>
      </c>
      <c r="C62" s="24">
        <v>0.8</v>
      </c>
      <c r="D62" s="19" t="s">
        <v>1</v>
      </c>
      <c r="E62" s="15">
        <f t="shared" si="11"/>
        <v>47.52</v>
      </c>
      <c r="F62" s="15">
        <f t="shared" si="12"/>
        <v>31.68</v>
      </c>
      <c r="G62" s="15">
        <f t="shared" si="13"/>
        <v>23.76</v>
      </c>
      <c r="H62" s="15">
        <f t="shared" si="14"/>
        <v>19.007999999999999</v>
      </c>
      <c r="I62" s="15">
        <f t="shared" si="15"/>
        <v>15.84</v>
      </c>
      <c r="J62" s="15">
        <f t="shared" si="16"/>
        <v>13.577142857142857</v>
      </c>
      <c r="K62" s="15">
        <f t="shared" si="17"/>
        <v>11.88</v>
      </c>
      <c r="L62" s="15">
        <f t="shared" si="18"/>
        <v>10.56</v>
      </c>
      <c r="M62" s="15">
        <f t="shared" si="19"/>
        <v>9.5039999999999996</v>
      </c>
      <c r="N62" s="15">
        <f t="shared" si="20"/>
        <v>8.64</v>
      </c>
      <c r="O62" s="14">
        <f t="shared" si="21"/>
        <v>7.92</v>
      </c>
    </row>
    <row r="63" spans="1:19" x14ac:dyDescent="0.2">
      <c r="A63" s="117"/>
      <c r="B63" s="23">
        <v>50</v>
      </c>
      <c r="C63" s="22">
        <v>0.89</v>
      </c>
      <c r="D63" s="19" t="s">
        <v>1</v>
      </c>
      <c r="E63" s="15">
        <f t="shared" si="11"/>
        <v>52.866000000000007</v>
      </c>
      <c r="F63" s="15">
        <f t="shared" si="12"/>
        <v>35.244</v>
      </c>
      <c r="G63" s="15">
        <f t="shared" si="13"/>
        <v>26.433000000000003</v>
      </c>
      <c r="H63" s="15">
        <f t="shared" si="14"/>
        <v>21.1464</v>
      </c>
      <c r="I63" s="15">
        <f t="shared" si="15"/>
        <v>17.622</v>
      </c>
      <c r="J63" s="15">
        <f t="shared" si="16"/>
        <v>15.104571428571429</v>
      </c>
      <c r="K63" s="15">
        <f t="shared" si="17"/>
        <v>13.216500000000002</v>
      </c>
      <c r="L63" s="15">
        <f t="shared" si="18"/>
        <v>11.748000000000001</v>
      </c>
      <c r="M63" s="15">
        <f t="shared" si="19"/>
        <v>10.5732</v>
      </c>
      <c r="N63" s="15">
        <f t="shared" si="20"/>
        <v>9.6120000000000001</v>
      </c>
      <c r="O63" s="14">
        <f t="shared" si="21"/>
        <v>8.8109999999999999</v>
      </c>
    </row>
    <row r="64" spans="1:19" x14ac:dyDescent="0.2">
      <c r="A64" s="117"/>
      <c r="B64" s="23">
        <v>60</v>
      </c>
      <c r="C64" s="22">
        <v>0.98</v>
      </c>
      <c r="D64" s="19" t="s">
        <v>1</v>
      </c>
      <c r="E64" s="15">
        <f t="shared" si="11"/>
        <v>58.211999999999996</v>
      </c>
      <c r="F64" s="15">
        <f t="shared" si="12"/>
        <v>38.808</v>
      </c>
      <c r="G64" s="15">
        <f t="shared" si="13"/>
        <v>29.105999999999998</v>
      </c>
      <c r="H64" s="15">
        <f t="shared" si="14"/>
        <v>23.284800000000001</v>
      </c>
      <c r="I64" s="15">
        <f t="shared" si="15"/>
        <v>19.404</v>
      </c>
      <c r="J64" s="15">
        <f t="shared" si="16"/>
        <v>16.631999999999998</v>
      </c>
      <c r="K64" s="15">
        <f t="shared" si="17"/>
        <v>14.552999999999999</v>
      </c>
      <c r="L64" s="15">
        <f t="shared" si="18"/>
        <v>12.936</v>
      </c>
      <c r="M64" s="15">
        <f t="shared" si="19"/>
        <v>11.6424</v>
      </c>
      <c r="N64" s="15">
        <f t="shared" si="20"/>
        <v>10.584</v>
      </c>
      <c r="O64" s="14">
        <f t="shared" si="21"/>
        <v>9.702</v>
      </c>
    </row>
    <row r="65" spans="1:15" x14ac:dyDescent="0.2">
      <c r="A65" s="117"/>
      <c r="B65" s="23">
        <v>70</v>
      </c>
      <c r="C65" s="22">
        <v>1.06</v>
      </c>
      <c r="D65" s="19" t="s">
        <v>1</v>
      </c>
      <c r="E65" s="15">
        <f t="shared" si="11"/>
        <v>62.964000000000006</v>
      </c>
      <c r="F65" s="15">
        <f t="shared" si="12"/>
        <v>41.976000000000006</v>
      </c>
      <c r="G65" s="15">
        <f t="shared" si="13"/>
        <v>31.482000000000003</v>
      </c>
      <c r="H65" s="15">
        <f t="shared" si="14"/>
        <v>25.185600000000001</v>
      </c>
      <c r="I65" s="15">
        <f t="shared" si="15"/>
        <v>20.988000000000003</v>
      </c>
      <c r="J65" s="15">
        <f t="shared" si="16"/>
        <v>17.989714285714289</v>
      </c>
      <c r="K65" s="15">
        <f t="shared" si="17"/>
        <v>15.741000000000001</v>
      </c>
      <c r="L65" s="15">
        <f t="shared" si="18"/>
        <v>13.992000000000001</v>
      </c>
      <c r="M65" s="15">
        <f t="shared" si="19"/>
        <v>12.5928</v>
      </c>
      <c r="N65" s="15">
        <f t="shared" si="20"/>
        <v>11.448</v>
      </c>
      <c r="O65" s="14">
        <f t="shared" si="21"/>
        <v>10.494000000000002</v>
      </c>
    </row>
    <row r="66" spans="1:15" x14ac:dyDescent="0.2">
      <c r="A66" s="117"/>
      <c r="B66" s="21">
        <v>80</v>
      </c>
      <c r="C66" s="20">
        <v>1.1299999999999999</v>
      </c>
      <c r="D66" s="19" t="s">
        <v>1</v>
      </c>
      <c r="E66" s="15">
        <f t="shared" si="11"/>
        <v>67.122</v>
      </c>
      <c r="F66" s="15">
        <f t="shared" si="12"/>
        <v>44.747999999999998</v>
      </c>
      <c r="G66" s="15">
        <f t="shared" si="13"/>
        <v>33.561</v>
      </c>
      <c r="H66" s="15">
        <f t="shared" si="14"/>
        <v>26.848800000000001</v>
      </c>
      <c r="I66" s="15">
        <f t="shared" si="15"/>
        <v>22.373999999999999</v>
      </c>
      <c r="J66" s="15">
        <f t="shared" si="16"/>
        <v>19.177714285714284</v>
      </c>
      <c r="K66" s="15">
        <f t="shared" si="17"/>
        <v>16.7805</v>
      </c>
      <c r="L66" s="15">
        <f t="shared" si="18"/>
        <v>14.916</v>
      </c>
      <c r="M66" s="15">
        <f t="shared" si="19"/>
        <v>13.4244</v>
      </c>
      <c r="N66" s="15">
        <f t="shared" si="20"/>
        <v>12.203999999999999</v>
      </c>
      <c r="O66" s="14">
        <f t="shared" si="21"/>
        <v>11.186999999999999</v>
      </c>
    </row>
    <row r="67" spans="1:15" x14ac:dyDescent="0.2">
      <c r="A67" s="117"/>
      <c r="B67" s="18">
        <v>90</v>
      </c>
      <c r="C67" s="17">
        <v>1.2</v>
      </c>
      <c r="D67" s="16" t="s">
        <v>0</v>
      </c>
      <c r="E67" s="15">
        <f t="shared" si="11"/>
        <v>71.28</v>
      </c>
      <c r="F67" s="15">
        <f t="shared" si="12"/>
        <v>47.52</v>
      </c>
      <c r="G67" s="15">
        <f t="shared" si="13"/>
        <v>35.64</v>
      </c>
      <c r="H67" s="15">
        <f t="shared" si="14"/>
        <v>28.512</v>
      </c>
      <c r="I67" s="15">
        <f t="shared" si="15"/>
        <v>23.76</v>
      </c>
      <c r="J67" s="15">
        <f t="shared" si="16"/>
        <v>20.365714285714287</v>
      </c>
      <c r="K67" s="15">
        <f t="shared" si="17"/>
        <v>17.82</v>
      </c>
      <c r="L67" s="15">
        <f t="shared" si="18"/>
        <v>15.84</v>
      </c>
      <c r="M67" s="15">
        <f t="shared" si="19"/>
        <v>14.256</v>
      </c>
      <c r="N67" s="15">
        <f t="shared" si="20"/>
        <v>12.96</v>
      </c>
      <c r="O67" s="14">
        <f t="shared" si="21"/>
        <v>11.88</v>
      </c>
    </row>
    <row r="68" spans="1:15" x14ac:dyDescent="0.2">
      <c r="A68" s="118"/>
      <c r="B68" s="13">
        <v>100</v>
      </c>
      <c r="C68" s="13">
        <v>1.26</v>
      </c>
      <c r="D68" s="12" t="s">
        <v>0</v>
      </c>
      <c r="E68" s="11">
        <f t="shared" si="11"/>
        <v>74.843999999999994</v>
      </c>
      <c r="F68" s="10">
        <f t="shared" si="12"/>
        <v>49.896000000000001</v>
      </c>
      <c r="G68" s="10">
        <f t="shared" si="13"/>
        <v>37.421999999999997</v>
      </c>
      <c r="H68" s="10">
        <f t="shared" si="14"/>
        <v>29.9376</v>
      </c>
      <c r="I68" s="10">
        <f t="shared" si="15"/>
        <v>24.948</v>
      </c>
      <c r="J68" s="10">
        <f t="shared" si="16"/>
        <v>21.384</v>
      </c>
      <c r="K68" s="10">
        <f t="shared" si="17"/>
        <v>18.710999999999999</v>
      </c>
      <c r="L68" s="10">
        <f t="shared" si="18"/>
        <v>16.631999999999998</v>
      </c>
      <c r="M68" s="10">
        <f t="shared" si="19"/>
        <v>14.9688</v>
      </c>
      <c r="N68" s="10">
        <f t="shared" si="20"/>
        <v>13.607999999999999</v>
      </c>
      <c r="O68" s="9">
        <f t="shared" si="21"/>
        <v>12.474</v>
      </c>
    </row>
    <row r="84" spans="1:19" ht="15" x14ac:dyDescent="0.25">
      <c r="P84" s="7"/>
      <c r="R84" s="8"/>
      <c r="S84" s="8"/>
    </row>
    <row r="85" spans="1:19" s="8" customFormat="1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9" s="8" customFormat="1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9" s="8" customFormat="1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9" s="8" customFormat="1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9" s="8" customFormat="1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9" s="8" customFormat="1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9" s="8" customFormat="1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R91" s="1"/>
      <c r="S91" s="1"/>
    </row>
    <row r="92" spans="1:19" ht="15" x14ac:dyDescent="0.2">
      <c r="Q92" s="5">
        <v>56</v>
      </c>
    </row>
    <row r="93" spans="1:19" ht="15" x14ac:dyDescent="0.2">
      <c r="P93" s="7"/>
      <c r="Q93" s="5">
        <v>65</v>
      </c>
    </row>
    <row r="94" spans="1:19" ht="15" x14ac:dyDescent="0.25">
      <c r="Q94" s="2" t="e">
        <f>(#REF!*600)/(#REF!*#REF!/100)</f>
        <v>#REF!</v>
      </c>
    </row>
    <row r="95" spans="1:19" ht="15" x14ac:dyDescent="0.2">
      <c r="Q95" s="6">
        <v>31</v>
      </c>
    </row>
    <row r="96" spans="1:19" ht="15" x14ac:dyDescent="0.2">
      <c r="Q96" s="5">
        <v>37</v>
      </c>
    </row>
    <row r="97" spans="17:17" ht="15" x14ac:dyDescent="0.2">
      <c r="Q97" s="5">
        <v>45</v>
      </c>
    </row>
    <row r="98" spans="17:17" ht="15" x14ac:dyDescent="0.2">
      <c r="Q98" s="5">
        <v>52</v>
      </c>
    </row>
    <row r="99" spans="17:17" ht="15" x14ac:dyDescent="0.2">
      <c r="Q99" s="5">
        <v>58</v>
      </c>
    </row>
    <row r="100" spans="17:17" ht="15" x14ac:dyDescent="0.2">
      <c r="Q100" s="5">
        <v>64</v>
      </c>
    </row>
    <row r="101" spans="17:17" ht="15" x14ac:dyDescent="0.2">
      <c r="Q101" s="5">
        <v>74</v>
      </c>
    </row>
    <row r="102" spans="17:17" ht="15" x14ac:dyDescent="0.2">
      <c r="Q102" s="5">
        <v>83</v>
      </c>
    </row>
    <row r="103" spans="17:17" ht="15" x14ac:dyDescent="0.25">
      <c r="Q103" s="2" t="e">
        <f>(#REF!*600)/(#REF!*#REF!/100)</f>
        <v>#REF!</v>
      </c>
    </row>
    <row r="104" spans="17:17" ht="15" x14ac:dyDescent="0.2">
      <c r="Q104" s="6">
        <v>39</v>
      </c>
    </row>
    <row r="105" spans="17:17" ht="15" x14ac:dyDescent="0.2">
      <c r="Q105" s="5">
        <v>46</v>
      </c>
    </row>
    <row r="106" spans="17:17" ht="15" x14ac:dyDescent="0.2">
      <c r="Q106" s="5">
        <v>57</v>
      </c>
    </row>
    <row r="107" spans="17:17" ht="15" x14ac:dyDescent="0.2">
      <c r="Q107" s="5">
        <v>65</v>
      </c>
    </row>
    <row r="108" spans="17:17" ht="15" x14ac:dyDescent="0.2">
      <c r="Q108" s="5">
        <v>73</v>
      </c>
    </row>
    <row r="109" spans="17:17" ht="15" x14ac:dyDescent="0.2">
      <c r="Q109" s="5">
        <v>80</v>
      </c>
    </row>
    <row r="110" spans="17:17" ht="15" x14ac:dyDescent="0.2">
      <c r="Q110" s="5">
        <v>92</v>
      </c>
    </row>
    <row r="111" spans="17:17" ht="15" x14ac:dyDescent="0.2">
      <c r="Q111" s="5">
        <v>103</v>
      </c>
    </row>
    <row r="112" spans="17:17" ht="15" x14ac:dyDescent="0.25">
      <c r="Q112" s="2" t="e">
        <f>(#REF!*600)/(#REF!*#REF!/100)</f>
        <v>#REF!</v>
      </c>
    </row>
    <row r="113" spans="17:17" ht="15" x14ac:dyDescent="0.2">
      <c r="Q113" s="6">
        <v>46</v>
      </c>
    </row>
    <row r="114" spans="17:17" ht="15" x14ac:dyDescent="0.2">
      <c r="Q114" s="5">
        <v>55</v>
      </c>
    </row>
    <row r="115" spans="17:17" ht="15" x14ac:dyDescent="0.2">
      <c r="Q115" s="5">
        <v>68</v>
      </c>
    </row>
    <row r="116" spans="17:17" ht="15" x14ac:dyDescent="0.2">
      <c r="Q116" s="5">
        <v>78</v>
      </c>
    </row>
    <row r="117" spans="17:17" ht="15" x14ac:dyDescent="0.2">
      <c r="Q117" s="5">
        <v>88</v>
      </c>
    </row>
    <row r="118" spans="17:17" ht="15" x14ac:dyDescent="0.2">
      <c r="Q118" s="5">
        <v>96</v>
      </c>
    </row>
    <row r="119" spans="17:17" ht="15" x14ac:dyDescent="0.2">
      <c r="Q119" s="5">
        <v>111</v>
      </c>
    </row>
    <row r="120" spans="17:17" ht="15" x14ac:dyDescent="0.2">
      <c r="Q120" s="5">
        <v>124</v>
      </c>
    </row>
    <row r="121" spans="17:17" ht="15" x14ac:dyDescent="0.25">
      <c r="Q121" s="2" t="e">
        <f>(#REF!*600)/(#REF!*#REF!/100)</f>
        <v>#REF!</v>
      </c>
    </row>
    <row r="122" spans="17:17" ht="15" x14ac:dyDescent="0.25">
      <c r="Q122" s="4" t="e">
        <f>(#REF!*600)/(#REF!*#REF!/100)</f>
        <v>#REF!</v>
      </c>
    </row>
    <row r="123" spans="17:17" ht="15" x14ac:dyDescent="0.25">
      <c r="Q123" s="3" t="e">
        <f>(#REF!*600)/(#REF!*#REF!/100)</f>
        <v>#REF!</v>
      </c>
    </row>
    <row r="124" spans="17:17" ht="15" x14ac:dyDescent="0.25">
      <c r="Q124" s="3" t="e">
        <f>(#REF!*600)/(#REF!*#REF!/100)</f>
        <v>#REF!</v>
      </c>
    </row>
    <row r="125" spans="17:17" ht="15" x14ac:dyDescent="0.25">
      <c r="Q125" s="3" t="e">
        <f>(#REF!*600)/(#REF!*#REF!/100)</f>
        <v>#REF!</v>
      </c>
    </row>
    <row r="126" spans="17:17" ht="15" x14ac:dyDescent="0.25">
      <c r="Q126" s="3" t="e">
        <f>(#REF!*600)/(#REF!*#REF!/100)</f>
        <v>#REF!</v>
      </c>
    </row>
    <row r="127" spans="17:17" ht="15" x14ac:dyDescent="0.25">
      <c r="Q127" s="3" t="e">
        <f>(#REF!*600)/(#REF!*#REF!/100)</f>
        <v>#REF!</v>
      </c>
    </row>
    <row r="128" spans="17:17" ht="15" x14ac:dyDescent="0.25">
      <c r="Q128" s="3" t="e">
        <f>(#REF!*600)/(#REF!*#REF!/100)</f>
        <v>#REF!</v>
      </c>
    </row>
    <row r="129" spans="17:17" ht="15" x14ac:dyDescent="0.25">
      <c r="Q129" s="3" t="e">
        <f>(#REF!*600)/(#REF!*#REF!/100)</f>
        <v>#REF!</v>
      </c>
    </row>
    <row r="130" spans="17:17" ht="15" x14ac:dyDescent="0.25">
      <c r="Q130" s="2" t="e">
        <f>(#REF!*600)/(#REF!*#REF!/100)</f>
        <v>#REF!</v>
      </c>
    </row>
  </sheetData>
  <mergeCells count="37">
    <mergeCell ref="A61:A68"/>
    <mergeCell ref="R44:S44"/>
    <mergeCell ref="A45:A52"/>
    <mergeCell ref="R22:R23"/>
    <mergeCell ref="S22:S23"/>
    <mergeCell ref="R24:R25"/>
    <mergeCell ref="S24:S25"/>
    <mergeCell ref="R27:S27"/>
    <mergeCell ref="R28:R29"/>
    <mergeCell ref="S28:S29"/>
    <mergeCell ref="A53:A60"/>
    <mergeCell ref="R30:R31"/>
    <mergeCell ref="R50:S50"/>
    <mergeCell ref="R57:S57"/>
    <mergeCell ref="S30:S31"/>
    <mergeCell ref="R32:R33"/>
    <mergeCell ref="A37:A44"/>
    <mergeCell ref="A2:L7"/>
    <mergeCell ref="E9:O9"/>
    <mergeCell ref="E10:O10"/>
    <mergeCell ref="R10:S11"/>
    <mergeCell ref="E11:O11"/>
    <mergeCell ref="R20:R21"/>
    <mergeCell ref="S20:S21"/>
    <mergeCell ref="A13:A20"/>
    <mergeCell ref="A21:A28"/>
    <mergeCell ref="A29:A36"/>
    <mergeCell ref="S32:S33"/>
    <mergeCell ref="R35:S35"/>
    <mergeCell ref="R14:R15"/>
    <mergeCell ref="S14:S15"/>
    <mergeCell ref="R16:R17"/>
    <mergeCell ref="S16:S17"/>
    <mergeCell ref="R18:R19"/>
    <mergeCell ref="S18:S19"/>
    <mergeCell ref="R12:R13"/>
    <mergeCell ref="S12:S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A268-637B-45A1-9EE3-0589592BFD06}">
  <dimension ref="A2:O61"/>
  <sheetViews>
    <sheetView workbookViewId="0"/>
  </sheetViews>
  <sheetFormatPr defaultRowHeight="15" x14ac:dyDescent="0.25"/>
  <cols>
    <col min="1" max="16384" width="9.140625" style="8"/>
  </cols>
  <sheetData>
    <row r="2" spans="1:15" x14ac:dyDescent="0.25">
      <c r="A2" s="62"/>
      <c r="B2" s="62"/>
      <c r="C2" s="62"/>
      <c r="D2" s="62"/>
      <c r="E2" s="101" t="s">
        <v>63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x14ac:dyDescent="0.25">
      <c r="A3" s="59"/>
      <c r="B3" s="61"/>
      <c r="C3" s="60"/>
      <c r="D3" s="60"/>
      <c r="E3" s="102" t="s">
        <v>65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x14ac:dyDescent="0.25">
      <c r="A4" s="59" t="s">
        <v>60</v>
      </c>
      <c r="B4" s="61" t="s">
        <v>59</v>
      </c>
      <c r="C4" s="61" t="s">
        <v>58</v>
      </c>
      <c r="D4" s="60" t="s">
        <v>57</v>
      </c>
      <c r="E4" s="107" t="s">
        <v>56</v>
      </c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x14ac:dyDescent="0.25">
      <c r="A5" s="59" t="s">
        <v>55</v>
      </c>
      <c r="B5" s="58" t="s">
        <v>54</v>
      </c>
      <c r="C5" s="58" t="s">
        <v>53</v>
      </c>
      <c r="D5" s="57" t="s">
        <v>52</v>
      </c>
      <c r="E5" s="56">
        <v>5</v>
      </c>
      <c r="F5" s="56">
        <v>7.5</v>
      </c>
      <c r="G5" s="56">
        <v>10</v>
      </c>
      <c r="H5" s="56">
        <v>12.5</v>
      </c>
      <c r="I5" s="56">
        <v>15</v>
      </c>
      <c r="J5" s="56">
        <v>17.5</v>
      </c>
      <c r="K5" s="56">
        <v>20</v>
      </c>
      <c r="L5" s="56">
        <v>22.5</v>
      </c>
      <c r="M5" s="56">
        <v>25</v>
      </c>
      <c r="N5" s="56">
        <v>27.5</v>
      </c>
      <c r="O5" s="55">
        <v>30</v>
      </c>
    </row>
    <row r="6" spans="1:15" x14ac:dyDescent="0.25">
      <c r="A6" s="88" t="s">
        <v>49</v>
      </c>
      <c r="B6" s="49">
        <v>30</v>
      </c>
      <c r="C6" s="48">
        <v>0.17</v>
      </c>
      <c r="D6" s="51" t="s">
        <v>1</v>
      </c>
      <c r="E6" s="47">
        <f t="shared" ref="E6:E37" si="0">(C6*5940)/($E$5*15)</f>
        <v>13.464</v>
      </c>
      <c r="F6" s="47">
        <f t="shared" ref="F6:F37" si="1">(C6*5940)/($F$5*15)</f>
        <v>8.9760000000000009</v>
      </c>
      <c r="G6" s="47">
        <f t="shared" ref="G6:G37" si="2">(C6*5940)/($G$5*15)</f>
        <v>6.7320000000000002</v>
      </c>
      <c r="H6" s="47">
        <f t="shared" ref="H6:H37" si="3">(C6*5940)/($H$5*15)</f>
        <v>5.3856000000000002</v>
      </c>
      <c r="I6" s="47">
        <f t="shared" ref="I6:I37" si="4">(C6*5940)/($I$5*15)</f>
        <v>4.4880000000000004</v>
      </c>
      <c r="J6" s="47">
        <f t="shared" ref="J6:J37" si="5">(C6*5940)/($J$5*15)</f>
        <v>3.846857142857143</v>
      </c>
      <c r="K6" s="47">
        <f t="shared" ref="K6:K37" si="6">(C6*5940)/($K$5*15)</f>
        <v>3.3660000000000001</v>
      </c>
      <c r="L6" s="47">
        <f t="shared" ref="L6:L37" si="7">(C6*5940)/($L$5*15)</f>
        <v>2.992</v>
      </c>
      <c r="M6" s="47">
        <f t="shared" ref="M6:M37" si="8">(C6*5940)/($M$5*15)</f>
        <v>2.6928000000000001</v>
      </c>
      <c r="N6" s="47">
        <f t="shared" ref="N6:N37" si="9">(C6*5940)/($N$5*15)</f>
        <v>2.448</v>
      </c>
      <c r="O6" s="46">
        <f t="shared" ref="O6:O37" si="10">(C6*5940)/($O$5*15)</f>
        <v>2.2440000000000002</v>
      </c>
    </row>
    <row r="7" spans="1:15" x14ac:dyDescent="0.25">
      <c r="A7" s="88"/>
      <c r="B7" s="52">
        <v>40</v>
      </c>
      <c r="C7" s="16">
        <v>0.2</v>
      </c>
      <c r="D7" s="51" t="s">
        <v>1</v>
      </c>
      <c r="E7" s="47">
        <f t="shared" si="0"/>
        <v>15.84</v>
      </c>
      <c r="F7" s="47">
        <f t="shared" si="1"/>
        <v>10.56</v>
      </c>
      <c r="G7" s="47">
        <f t="shared" si="2"/>
        <v>7.92</v>
      </c>
      <c r="H7" s="47">
        <f t="shared" si="3"/>
        <v>6.3360000000000003</v>
      </c>
      <c r="I7" s="47">
        <f t="shared" si="4"/>
        <v>5.28</v>
      </c>
      <c r="J7" s="47">
        <f t="shared" si="5"/>
        <v>4.5257142857142858</v>
      </c>
      <c r="K7" s="47">
        <f t="shared" si="6"/>
        <v>3.96</v>
      </c>
      <c r="L7" s="47">
        <f t="shared" si="7"/>
        <v>3.52</v>
      </c>
      <c r="M7" s="47">
        <f t="shared" si="8"/>
        <v>3.1680000000000001</v>
      </c>
      <c r="N7" s="47">
        <f t="shared" si="9"/>
        <v>2.88</v>
      </c>
      <c r="O7" s="46">
        <f t="shared" si="10"/>
        <v>2.64</v>
      </c>
    </row>
    <row r="8" spans="1:15" x14ac:dyDescent="0.25">
      <c r="A8" s="88"/>
      <c r="B8" s="49">
        <v>50</v>
      </c>
      <c r="C8" s="48">
        <v>0.22</v>
      </c>
      <c r="D8" s="51" t="s">
        <v>1</v>
      </c>
      <c r="E8" s="47">
        <f t="shared" si="0"/>
        <v>17.423999999999999</v>
      </c>
      <c r="F8" s="47">
        <f t="shared" si="1"/>
        <v>11.616</v>
      </c>
      <c r="G8" s="47">
        <f t="shared" si="2"/>
        <v>8.7119999999999997</v>
      </c>
      <c r="H8" s="47">
        <f t="shared" si="3"/>
        <v>6.9695999999999998</v>
      </c>
      <c r="I8" s="47">
        <f t="shared" si="4"/>
        <v>5.8079999999999998</v>
      </c>
      <c r="J8" s="47">
        <f t="shared" si="5"/>
        <v>4.9782857142857138</v>
      </c>
      <c r="K8" s="47">
        <f t="shared" si="6"/>
        <v>4.3559999999999999</v>
      </c>
      <c r="L8" s="47">
        <f t="shared" si="7"/>
        <v>3.8719999999999999</v>
      </c>
      <c r="M8" s="47">
        <f t="shared" si="8"/>
        <v>3.4847999999999999</v>
      </c>
      <c r="N8" s="47">
        <f t="shared" si="9"/>
        <v>3.1679999999999997</v>
      </c>
      <c r="O8" s="46">
        <f t="shared" si="10"/>
        <v>2.9039999999999999</v>
      </c>
    </row>
    <row r="9" spans="1:15" x14ac:dyDescent="0.25">
      <c r="A9" s="88"/>
      <c r="B9" s="49">
        <v>60</v>
      </c>
      <c r="C9" s="48">
        <v>0.24</v>
      </c>
      <c r="D9" s="51" t="s">
        <v>1</v>
      </c>
      <c r="E9" s="47">
        <f t="shared" si="0"/>
        <v>19.007999999999999</v>
      </c>
      <c r="F9" s="47">
        <f t="shared" si="1"/>
        <v>12.671999999999999</v>
      </c>
      <c r="G9" s="47">
        <f t="shared" si="2"/>
        <v>9.5039999999999996</v>
      </c>
      <c r="H9" s="47">
        <f t="shared" si="3"/>
        <v>7.6031999999999993</v>
      </c>
      <c r="I9" s="47">
        <f t="shared" si="4"/>
        <v>6.3359999999999994</v>
      </c>
      <c r="J9" s="47">
        <f t="shared" si="5"/>
        <v>5.4308571428571426</v>
      </c>
      <c r="K9" s="47">
        <f t="shared" si="6"/>
        <v>4.7519999999999998</v>
      </c>
      <c r="L9" s="47">
        <f t="shared" si="7"/>
        <v>4.2239999999999993</v>
      </c>
      <c r="M9" s="47">
        <f t="shared" si="8"/>
        <v>3.8015999999999996</v>
      </c>
      <c r="N9" s="47">
        <f t="shared" si="9"/>
        <v>3.456</v>
      </c>
      <c r="O9" s="46">
        <f t="shared" si="10"/>
        <v>3.1679999999999997</v>
      </c>
    </row>
    <row r="10" spans="1:15" x14ac:dyDescent="0.25">
      <c r="A10" s="88"/>
      <c r="B10" s="49">
        <v>70</v>
      </c>
      <c r="C10" s="48">
        <v>0.26</v>
      </c>
      <c r="D10" s="22" t="s">
        <v>0</v>
      </c>
      <c r="E10" s="47">
        <f t="shared" si="0"/>
        <v>20.592000000000002</v>
      </c>
      <c r="F10" s="47">
        <f t="shared" si="1"/>
        <v>13.728000000000002</v>
      </c>
      <c r="G10" s="47">
        <f t="shared" si="2"/>
        <v>10.296000000000001</v>
      </c>
      <c r="H10" s="47">
        <f t="shared" si="3"/>
        <v>8.2368000000000006</v>
      </c>
      <c r="I10" s="47">
        <f t="shared" si="4"/>
        <v>6.8640000000000008</v>
      </c>
      <c r="J10" s="47">
        <f t="shared" si="5"/>
        <v>5.8834285714285715</v>
      </c>
      <c r="K10" s="47">
        <f t="shared" si="6"/>
        <v>5.1480000000000006</v>
      </c>
      <c r="L10" s="47">
        <f t="shared" si="7"/>
        <v>4.5760000000000005</v>
      </c>
      <c r="M10" s="47">
        <f t="shared" si="8"/>
        <v>4.1184000000000003</v>
      </c>
      <c r="N10" s="47">
        <f t="shared" si="9"/>
        <v>3.7440000000000002</v>
      </c>
      <c r="O10" s="46">
        <f t="shared" si="10"/>
        <v>3.4320000000000004</v>
      </c>
    </row>
    <row r="11" spans="1:15" x14ac:dyDescent="0.25">
      <c r="A11" s="88"/>
      <c r="B11" s="49">
        <v>80</v>
      </c>
      <c r="C11" s="48">
        <v>0.28000000000000003</v>
      </c>
      <c r="D11" s="22" t="s">
        <v>0</v>
      </c>
      <c r="E11" s="47">
        <f t="shared" si="0"/>
        <v>22.176000000000002</v>
      </c>
      <c r="F11" s="47">
        <f t="shared" si="1"/>
        <v>14.784000000000001</v>
      </c>
      <c r="G11" s="47">
        <f t="shared" si="2"/>
        <v>11.088000000000001</v>
      </c>
      <c r="H11" s="47">
        <f t="shared" si="3"/>
        <v>8.8704000000000001</v>
      </c>
      <c r="I11" s="47">
        <f t="shared" si="4"/>
        <v>7.3920000000000003</v>
      </c>
      <c r="J11" s="47">
        <f t="shared" si="5"/>
        <v>6.3360000000000003</v>
      </c>
      <c r="K11" s="47">
        <f t="shared" si="6"/>
        <v>5.5440000000000005</v>
      </c>
      <c r="L11" s="47">
        <f t="shared" si="7"/>
        <v>4.9279999999999999</v>
      </c>
      <c r="M11" s="47">
        <f t="shared" si="8"/>
        <v>4.4352</v>
      </c>
      <c r="N11" s="47">
        <f t="shared" si="9"/>
        <v>4.032</v>
      </c>
      <c r="O11" s="46">
        <f t="shared" si="10"/>
        <v>3.6960000000000002</v>
      </c>
    </row>
    <row r="12" spans="1:15" x14ac:dyDescent="0.25">
      <c r="A12" s="88"/>
      <c r="B12" s="49">
        <v>90</v>
      </c>
      <c r="C12" s="48">
        <v>0.3</v>
      </c>
      <c r="D12" s="22" t="s">
        <v>0</v>
      </c>
      <c r="E12" s="47">
        <f t="shared" si="0"/>
        <v>23.76</v>
      </c>
      <c r="F12" s="47">
        <f t="shared" si="1"/>
        <v>15.84</v>
      </c>
      <c r="G12" s="47">
        <f t="shared" si="2"/>
        <v>11.88</v>
      </c>
      <c r="H12" s="47">
        <f t="shared" si="3"/>
        <v>9.5039999999999996</v>
      </c>
      <c r="I12" s="47">
        <f t="shared" si="4"/>
        <v>7.92</v>
      </c>
      <c r="J12" s="47">
        <f t="shared" si="5"/>
        <v>6.7885714285714283</v>
      </c>
      <c r="K12" s="47">
        <f t="shared" si="6"/>
        <v>5.94</v>
      </c>
      <c r="L12" s="47">
        <f t="shared" si="7"/>
        <v>5.28</v>
      </c>
      <c r="M12" s="47">
        <f t="shared" si="8"/>
        <v>4.7519999999999998</v>
      </c>
      <c r="N12" s="47">
        <f t="shared" si="9"/>
        <v>4.32</v>
      </c>
      <c r="O12" s="46">
        <f t="shared" si="10"/>
        <v>3.96</v>
      </c>
    </row>
    <row r="13" spans="1:15" x14ac:dyDescent="0.25">
      <c r="A13" s="89"/>
      <c r="B13" s="45">
        <v>100</v>
      </c>
      <c r="C13" s="44">
        <v>0.30983866769659335</v>
      </c>
      <c r="D13" s="27" t="s">
        <v>0</v>
      </c>
      <c r="E13" s="43">
        <f t="shared" si="0"/>
        <v>24.539222481570192</v>
      </c>
      <c r="F13" s="42">
        <f t="shared" si="1"/>
        <v>16.359481654380129</v>
      </c>
      <c r="G13" s="42">
        <f t="shared" si="2"/>
        <v>12.269611240785096</v>
      </c>
      <c r="H13" s="42">
        <f t="shared" si="3"/>
        <v>9.8156889926280773</v>
      </c>
      <c r="I13" s="42">
        <f t="shared" si="4"/>
        <v>8.1797408271900647</v>
      </c>
      <c r="J13" s="42">
        <f t="shared" si="5"/>
        <v>7.0112064233057696</v>
      </c>
      <c r="K13" s="42">
        <f t="shared" si="6"/>
        <v>6.1348056203925481</v>
      </c>
      <c r="L13" s="42">
        <f t="shared" si="7"/>
        <v>5.4531605514600425</v>
      </c>
      <c r="M13" s="42">
        <f t="shared" si="8"/>
        <v>4.9078444963140386</v>
      </c>
      <c r="N13" s="42">
        <f t="shared" si="9"/>
        <v>4.4616768148309438</v>
      </c>
      <c r="O13" s="41">
        <f t="shared" si="10"/>
        <v>4.0898704135950323</v>
      </c>
    </row>
    <row r="14" spans="1:15" x14ac:dyDescent="0.25">
      <c r="A14" s="90" t="s">
        <v>26</v>
      </c>
      <c r="B14" s="49">
        <v>30</v>
      </c>
      <c r="C14" s="48">
        <v>0.22</v>
      </c>
      <c r="D14" s="51" t="s">
        <v>1</v>
      </c>
      <c r="E14" s="47">
        <f t="shared" si="0"/>
        <v>17.423999999999999</v>
      </c>
      <c r="F14" s="47">
        <f t="shared" si="1"/>
        <v>11.616</v>
      </c>
      <c r="G14" s="47">
        <f t="shared" si="2"/>
        <v>8.7119999999999997</v>
      </c>
      <c r="H14" s="47">
        <f t="shared" si="3"/>
        <v>6.9695999999999998</v>
      </c>
      <c r="I14" s="47">
        <f t="shared" si="4"/>
        <v>5.8079999999999998</v>
      </c>
      <c r="J14" s="47">
        <f t="shared" si="5"/>
        <v>4.9782857142857138</v>
      </c>
      <c r="K14" s="47">
        <f t="shared" si="6"/>
        <v>4.3559999999999999</v>
      </c>
      <c r="L14" s="47">
        <f t="shared" si="7"/>
        <v>3.8719999999999999</v>
      </c>
      <c r="M14" s="47">
        <f t="shared" si="8"/>
        <v>3.4847999999999999</v>
      </c>
      <c r="N14" s="47">
        <f t="shared" si="9"/>
        <v>3.1679999999999997</v>
      </c>
      <c r="O14" s="46">
        <f t="shared" si="10"/>
        <v>2.9039999999999999</v>
      </c>
    </row>
    <row r="15" spans="1:15" x14ac:dyDescent="0.25">
      <c r="A15" s="91"/>
      <c r="B15" s="52">
        <v>40</v>
      </c>
      <c r="C15" s="16">
        <v>0.25</v>
      </c>
      <c r="D15" s="51" t="s">
        <v>1</v>
      </c>
      <c r="E15" s="47">
        <f t="shared" si="0"/>
        <v>19.8</v>
      </c>
      <c r="F15" s="47">
        <f t="shared" si="1"/>
        <v>13.2</v>
      </c>
      <c r="G15" s="47">
        <f t="shared" si="2"/>
        <v>9.9</v>
      </c>
      <c r="H15" s="47">
        <f t="shared" si="3"/>
        <v>7.92</v>
      </c>
      <c r="I15" s="47">
        <f t="shared" si="4"/>
        <v>6.6</v>
      </c>
      <c r="J15" s="47">
        <f t="shared" si="5"/>
        <v>5.6571428571428575</v>
      </c>
      <c r="K15" s="47">
        <f t="shared" si="6"/>
        <v>4.95</v>
      </c>
      <c r="L15" s="47">
        <f t="shared" si="7"/>
        <v>4.4000000000000004</v>
      </c>
      <c r="M15" s="47">
        <f t="shared" si="8"/>
        <v>3.96</v>
      </c>
      <c r="N15" s="47">
        <f t="shared" si="9"/>
        <v>3.6</v>
      </c>
      <c r="O15" s="46">
        <f t="shared" si="10"/>
        <v>3.3</v>
      </c>
    </row>
    <row r="16" spans="1:15" x14ac:dyDescent="0.25">
      <c r="A16" s="91"/>
      <c r="B16" s="49">
        <v>50</v>
      </c>
      <c r="C16" s="48">
        <v>0.28000000000000003</v>
      </c>
      <c r="D16" s="51" t="s">
        <v>1</v>
      </c>
      <c r="E16" s="47">
        <f t="shared" si="0"/>
        <v>22.176000000000002</v>
      </c>
      <c r="F16" s="47">
        <f t="shared" si="1"/>
        <v>14.784000000000001</v>
      </c>
      <c r="G16" s="47">
        <f t="shared" si="2"/>
        <v>11.088000000000001</v>
      </c>
      <c r="H16" s="47">
        <f t="shared" si="3"/>
        <v>8.8704000000000001</v>
      </c>
      <c r="I16" s="47">
        <f t="shared" si="4"/>
        <v>7.3920000000000003</v>
      </c>
      <c r="J16" s="47">
        <f t="shared" si="5"/>
        <v>6.3360000000000003</v>
      </c>
      <c r="K16" s="47">
        <f t="shared" si="6"/>
        <v>5.5440000000000005</v>
      </c>
      <c r="L16" s="47">
        <f t="shared" si="7"/>
        <v>4.9279999999999999</v>
      </c>
      <c r="M16" s="47">
        <f t="shared" si="8"/>
        <v>4.4352</v>
      </c>
      <c r="N16" s="47">
        <f t="shared" si="9"/>
        <v>4.032</v>
      </c>
      <c r="O16" s="46">
        <f t="shared" si="10"/>
        <v>3.6960000000000002</v>
      </c>
    </row>
    <row r="17" spans="1:15" x14ac:dyDescent="0.25">
      <c r="A17" s="91"/>
      <c r="B17" s="49">
        <v>60</v>
      </c>
      <c r="C17" s="48">
        <v>0.31</v>
      </c>
      <c r="D17" s="51" t="s">
        <v>1</v>
      </c>
      <c r="E17" s="47">
        <f t="shared" si="0"/>
        <v>24.552</v>
      </c>
      <c r="F17" s="47">
        <f t="shared" si="1"/>
        <v>16.368000000000002</v>
      </c>
      <c r="G17" s="47">
        <f t="shared" si="2"/>
        <v>12.276</v>
      </c>
      <c r="H17" s="47">
        <f t="shared" si="3"/>
        <v>9.8208000000000002</v>
      </c>
      <c r="I17" s="47">
        <f t="shared" si="4"/>
        <v>8.1840000000000011</v>
      </c>
      <c r="J17" s="47">
        <f t="shared" si="5"/>
        <v>7.0148571428571431</v>
      </c>
      <c r="K17" s="47">
        <f t="shared" si="6"/>
        <v>6.1379999999999999</v>
      </c>
      <c r="L17" s="47">
        <f t="shared" si="7"/>
        <v>5.4560000000000004</v>
      </c>
      <c r="M17" s="47">
        <f t="shared" si="8"/>
        <v>4.9104000000000001</v>
      </c>
      <c r="N17" s="47">
        <f t="shared" si="9"/>
        <v>4.4640000000000004</v>
      </c>
      <c r="O17" s="46">
        <f t="shared" si="10"/>
        <v>4.0920000000000005</v>
      </c>
    </row>
    <row r="18" spans="1:15" x14ac:dyDescent="0.25">
      <c r="A18" s="91"/>
      <c r="B18" s="49">
        <v>70</v>
      </c>
      <c r="C18" s="48">
        <v>0.33</v>
      </c>
      <c r="D18" s="51" t="s">
        <v>1</v>
      </c>
      <c r="E18" s="47">
        <f t="shared" si="0"/>
        <v>26.135999999999999</v>
      </c>
      <c r="F18" s="47">
        <f t="shared" si="1"/>
        <v>17.423999999999999</v>
      </c>
      <c r="G18" s="47">
        <f t="shared" si="2"/>
        <v>13.068</v>
      </c>
      <c r="H18" s="47">
        <f t="shared" si="3"/>
        <v>10.4544</v>
      </c>
      <c r="I18" s="47">
        <f t="shared" si="4"/>
        <v>8.7119999999999997</v>
      </c>
      <c r="J18" s="47">
        <f t="shared" si="5"/>
        <v>7.467428571428572</v>
      </c>
      <c r="K18" s="47">
        <f t="shared" si="6"/>
        <v>6.5339999999999998</v>
      </c>
      <c r="L18" s="47">
        <f t="shared" si="7"/>
        <v>5.8079999999999998</v>
      </c>
      <c r="M18" s="47">
        <f t="shared" si="8"/>
        <v>5.2271999999999998</v>
      </c>
      <c r="N18" s="47">
        <f t="shared" si="9"/>
        <v>4.7519999999999998</v>
      </c>
      <c r="O18" s="46">
        <f t="shared" si="10"/>
        <v>4.3559999999999999</v>
      </c>
    </row>
    <row r="19" spans="1:15" x14ac:dyDescent="0.25">
      <c r="A19" s="91"/>
      <c r="B19" s="49">
        <v>80</v>
      </c>
      <c r="C19" s="48">
        <v>0.35</v>
      </c>
      <c r="D19" s="51" t="s">
        <v>1</v>
      </c>
      <c r="E19" s="47">
        <f t="shared" si="0"/>
        <v>27.72</v>
      </c>
      <c r="F19" s="47">
        <f t="shared" si="1"/>
        <v>18.48</v>
      </c>
      <c r="G19" s="47">
        <f t="shared" si="2"/>
        <v>13.86</v>
      </c>
      <c r="H19" s="47">
        <f t="shared" si="3"/>
        <v>11.087999999999999</v>
      </c>
      <c r="I19" s="47">
        <f t="shared" si="4"/>
        <v>9.24</v>
      </c>
      <c r="J19" s="47">
        <f t="shared" si="5"/>
        <v>7.92</v>
      </c>
      <c r="K19" s="47">
        <f t="shared" si="6"/>
        <v>6.93</v>
      </c>
      <c r="L19" s="47">
        <f t="shared" si="7"/>
        <v>6.16</v>
      </c>
      <c r="M19" s="47">
        <f t="shared" si="8"/>
        <v>5.5439999999999996</v>
      </c>
      <c r="N19" s="47">
        <f t="shared" si="9"/>
        <v>5.04</v>
      </c>
      <c r="O19" s="46">
        <f t="shared" si="10"/>
        <v>4.62</v>
      </c>
    </row>
    <row r="20" spans="1:15" x14ac:dyDescent="0.25">
      <c r="A20" s="91"/>
      <c r="B20" s="49">
        <v>90</v>
      </c>
      <c r="C20" s="48">
        <v>0.38</v>
      </c>
      <c r="D20" s="22" t="s">
        <v>0</v>
      </c>
      <c r="E20" s="47">
        <f t="shared" si="0"/>
        <v>30.095999999999997</v>
      </c>
      <c r="F20" s="47">
        <f t="shared" si="1"/>
        <v>20.064</v>
      </c>
      <c r="G20" s="47">
        <f t="shared" si="2"/>
        <v>15.047999999999998</v>
      </c>
      <c r="H20" s="47">
        <f t="shared" si="3"/>
        <v>12.038399999999999</v>
      </c>
      <c r="I20" s="47">
        <f t="shared" si="4"/>
        <v>10.032</v>
      </c>
      <c r="J20" s="47">
        <f t="shared" si="5"/>
        <v>8.5988571428571419</v>
      </c>
      <c r="K20" s="47">
        <f t="shared" si="6"/>
        <v>7.5239999999999991</v>
      </c>
      <c r="L20" s="47">
        <f t="shared" si="7"/>
        <v>6.6879999999999997</v>
      </c>
      <c r="M20" s="47">
        <f t="shared" si="8"/>
        <v>6.0191999999999997</v>
      </c>
      <c r="N20" s="47">
        <f t="shared" si="9"/>
        <v>5.4719999999999995</v>
      </c>
      <c r="O20" s="46">
        <f t="shared" si="10"/>
        <v>5.016</v>
      </c>
    </row>
    <row r="21" spans="1:15" x14ac:dyDescent="0.25">
      <c r="A21" s="92"/>
      <c r="B21" s="45">
        <v>100</v>
      </c>
      <c r="C21" s="44">
        <v>0.40020827910809975</v>
      </c>
      <c r="D21" s="27" t="s">
        <v>0</v>
      </c>
      <c r="E21" s="43">
        <f t="shared" si="0"/>
        <v>31.696495705361496</v>
      </c>
      <c r="F21" s="42">
        <f t="shared" si="1"/>
        <v>21.130997136907666</v>
      </c>
      <c r="G21" s="42">
        <f t="shared" si="2"/>
        <v>15.848247852680748</v>
      </c>
      <c r="H21" s="42">
        <f t="shared" si="3"/>
        <v>12.678598282144598</v>
      </c>
      <c r="I21" s="42">
        <f t="shared" si="4"/>
        <v>10.565498568453833</v>
      </c>
      <c r="J21" s="42">
        <f t="shared" si="5"/>
        <v>9.0561416301032853</v>
      </c>
      <c r="K21" s="42">
        <f t="shared" si="6"/>
        <v>7.924123926340374</v>
      </c>
      <c r="L21" s="42">
        <f t="shared" si="7"/>
        <v>7.0436657123025546</v>
      </c>
      <c r="M21" s="42">
        <f t="shared" si="8"/>
        <v>6.3392991410722992</v>
      </c>
      <c r="N21" s="42">
        <f t="shared" si="9"/>
        <v>5.7629992191566357</v>
      </c>
      <c r="O21" s="41">
        <f t="shared" si="10"/>
        <v>5.2827492842269166</v>
      </c>
    </row>
    <row r="22" spans="1:15" x14ac:dyDescent="0.25">
      <c r="A22" s="93" t="s">
        <v>24</v>
      </c>
      <c r="B22" s="49">
        <v>30</v>
      </c>
      <c r="C22" s="48">
        <v>0.26</v>
      </c>
      <c r="D22" s="51" t="s">
        <v>1</v>
      </c>
      <c r="E22" s="47">
        <f t="shared" si="0"/>
        <v>20.592000000000002</v>
      </c>
      <c r="F22" s="47">
        <f t="shared" si="1"/>
        <v>13.728000000000002</v>
      </c>
      <c r="G22" s="47">
        <f t="shared" si="2"/>
        <v>10.296000000000001</v>
      </c>
      <c r="H22" s="47">
        <f t="shared" si="3"/>
        <v>8.2368000000000006</v>
      </c>
      <c r="I22" s="47">
        <f t="shared" si="4"/>
        <v>6.8640000000000008</v>
      </c>
      <c r="J22" s="47">
        <f t="shared" si="5"/>
        <v>5.8834285714285715</v>
      </c>
      <c r="K22" s="47">
        <f t="shared" si="6"/>
        <v>5.1480000000000006</v>
      </c>
      <c r="L22" s="47">
        <f t="shared" si="7"/>
        <v>4.5760000000000005</v>
      </c>
      <c r="M22" s="47">
        <f t="shared" si="8"/>
        <v>4.1184000000000003</v>
      </c>
      <c r="N22" s="47">
        <f t="shared" si="9"/>
        <v>3.7440000000000002</v>
      </c>
      <c r="O22" s="46">
        <f t="shared" si="10"/>
        <v>3.4320000000000004</v>
      </c>
    </row>
    <row r="23" spans="1:15" x14ac:dyDescent="0.25">
      <c r="A23" s="94"/>
      <c r="B23" s="52">
        <v>40</v>
      </c>
      <c r="C23" s="16">
        <v>0.3</v>
      </c>
      <c r="D23" s="51" t="s">
        <v>1</v>
      </c>
      <c r="E23" s="47">
        <f t="shared" si="0"/>
        <v>23.76</v>
      </c>
      <c r="F23" s="47">
        <f t="shared" si="1"/>
        <v>15.84</v>
      </c>
      <c r="G23" s="47">
        <f t="shared" si="2"/>
        <v>11.88</v>
      </c>
      <c r="H23" s="47">
        <f t="shared" si="3"/>
        <v>9.5039999999999996</v>
      </c>
      <c r="I23" s="47">
        <f t="shared" si="4"/>
        <v>7.92</v>
      </c>
      <c r="J23" s="47">
        <f t="shared" si="5"/>
        <v>6.7885714285714283</v>
      </c>
      <c r="K23" s="47">
        <f t="shared" si="6"/>
        <v>5.94</v>
      </c>
      <c r="L23" s="47">
        <f t="shared" si="7"/>
        <v>5.28</v>
      </c>
      <c r="M23" s="47">
        <f t="shared" si="8"/>
        <v>4.7519999999999998</v>
      </c>
      <c r="N23" s="47">
        <f t="shared" si="9"/>
        <v>4.32</v>
      </c>
      <c r="O23" s="46">
        <f t="shared" si="10"/>
        <v>3.96</v>
      </c>
    </row>
    <row r="24" spans="1:15" x14ac:dyDescent="0.25">
      <c r="A24" s="94"/>
      <c r="B24" s="49">
        <v>50</v>
      </c>
      <c r="C24" s="48">
        <v>0.34</v>
      </c>
      <c r="D24" s="51" t="s">
        <v>1</v>
      </c>
      <c r="E24" s="47">
        <f t="shared" si="0"/>
        <v>26.928000000000001</v>
      </c>
      <c r="F24" s="47">
        <f t="shared" si="1"/>
        <v>17.952000000000002</v>
      </c>
      <c r="G24" s="47">
        <f t="shared" si="2"/>
        <v>13.464</v>
      </c>
      <c r="H24" s="47">
        <f t="shared" si="3"/>
        <v>10.7712</v>
      </c>
      <c r="I24" s="47">
        <f t="shared" si="4"/>
        <v>8.9760000000000009</v>
      </c>
      <c r="J24" s="47">
        <f t="shared" si="5"/>
        <v>7.6937142857142859</v>
      </c>
      <c r="K24" s="47">
        <f t="shared" si="6"/>
        <v>6.7320000000000002</v>
      </c>
      <c r="L24" s="47">
        <f t="shared" si="7"/>
        <v>5.984</v>
      </c>
      <c r="M24" s="47">
        <f t="shared" si="8"/>
        <v>5.3856000000000002</v>
      </c>
      <c r="N24" s="47">
        <f t="shared" si="9"/>
        <v>4.8959999999999999</v>
      </c>
      <c r="O24" s="46">
        <f t="shared" si="10"/>
        <v>4.4880000000000004</v>
      </c>
    </row>
    <row r="25" spans="1:15" x14ac:dyDescent="0.25">
      <c r="A25" s="94"/>
      <c r="B25" s="49">
        <v>60</v>
      </c>
      <c r="C25" s="48">
        <v>0.37</v>
      </c>
      <c r="D25" s="22" t="s">
        <v>0</v>
      </c>
      <c r="E25" s="47">
        <f t="shared" si="0"/>
        <v>29.304000000000002</v>
      </c>
      <c r="F25" s="47">
        <f t="shared" si="1"/>
        <v>19.536000000000001</v>
      </c>
      <c r="G25" s="47">
        <f t="shared" si="2"/>
        <v>14.652000000000001</v>
      </c>
      <c r="H25" s="47">
        <f t="shared" si="3"/>
        <v>11.7216</v>
      </c>
      <c r="I25" s="47">
        <f t="shared" si="4"/>
        <v>9.7680000000000007</v>
      </c>
      <c r="J25" s="47">
        <f t="shared" si="5"/>
        <v>8.3725714285714297</v>
      </c>
      <c r="K25" s="47">
        <f t="shared" si="6"/>
        <v>7.3260000000000005</v>
      </c>
      <c r="L25" s="47">
        <f t="shared" si="7"/>
        <v>6.5120000000000005</v>
      </c>
      <c r="M25" s="47">
        <f t="shared" si="8"/>
        <v>5.8608000000000002</v>
      </c>
      <c r="N25" s="47">
        <f t="shared" si="9"/>
        <v>5.3280000000000003</v>
      </c>
      <c r="O25" s="46">
        <f t="shared" si="10"/>
        <v>4.8840000000000003</v>
      </c>
    </row>
    <row r="26" spans="1:15" x14ac:dyDescent="0.25">
      <c r="A26" s="94"/>
      <c r="B26" s="49">
        <v>70</v>
      </c>
      <c r="C26" s="48">
        <v>0.4</v>
      </c>
      <c r="D26" s="22" t="s">
        <v>0</v>
      </c>
      <c r="E26" s="47">
        <f t="shared" si="0"/>
        <v>31.68</v>
      </c>
      <c r="F26" s="47">
        <f t="shared" si="1"/>
        <v>21.12</v>
      </c>
      <c r="G26" s="47">
        <f t="shared" si="2"/>
        <v>15.84</v>
      </c>
      <c r="H26" s="47">
        <f t="shared" si="3"/>
        <v>12.672000000000001</v>
      </c>
      <c r="I26" s="47">
        <f t="shared" si="4"/>
        <v>10.56</v>
      </c>
      <c r="J26" s="47">
        <f t="shared" si="5"/>
        <v>9.0514285714285716</v>
      </c>
      <c r="K26" s="47">
        <f t="shared" si="6"/>
        <v>7.92</v>
      </c>
      <c r="L26" s="47">
        <f t="shared" si="7"/>
        <v>7.04</v>
      </c>
      <c r="M26" s="47">
        <f t="shared" si="8"/>
        <v>6.3360000000000003</v>
      </c>
      <c r="N26" s="47">
        <f t="shared" si="9"/>
        <v>5.76</v>
      </c>
      <c r="O26" s="46">
        <f t="shared" si="10"/>
        <v>5.28</v>
      </c>
    </row>
    <row r="27" spans="1:15" x14ac:dyDescent="0.25">
      <c r="A27" s="94"/>
      <c r="B27" s="49">
        <v>80</v>
      </c>
      <c r="C27" s="48">
        <v>0.42</v>
      </c>
      <c r="D27" s="22" t="s">
        <v>0</v>
      </c>
      <c r="E27" s="47">
        <f t="shared" si="0"/>
        <v>33.263999999999996</v>
      </c>
      <c r="F27" s="47">
        <f t="shared" si="1"/>
        <v>22.175999999999998</v>
      </c>
      <c r="G27" s="47">
        <f t="shared" si="2"/>
        <v>16.631999999999998</v>
      </c>
      <c r="H27" s="47">
        <f t="shared" si="3"/>
        <v>13.305599999999998</v>
      </c>
      <c r="I27" s="47">
        <f t="shared" si="4"/>
        <v>11.087999999999999</v>
      </c>
      <c r="J27" s="47">
        <f t="shared" si="5"/>
        <v>9.5039999999999996</v>
      </c>
      <c r="K27" s="47">
        <f t="shared" si="6"/>
        <v>8.3159999999999989</v>
      </c>
      <c r="L27" s="47">
        <f t="shared" si="7"/>
        <v>7.3919999999999995</v>
      </c>
      <c r="M27" s="47">
        <f t="shared" si="8"/>
        <v>6.6527999999999992</v>
      </c>
      <c r="N27" s="47">
        <f t="shared" si="9"/>
        <v>6.0479999999999992</v>
      </c>
      <c r="O27" s="46">
        <f t="shared" si="10"/>
        <v>5.5439999999999996</v>
      </c>
    </row>
    <row r="28" spans="1:15" x14ac:dyDescent="0.25">
      <c r="A28" s="94"/>
      <c r="B28" s="49">
        <v>90</v>
      </c>
      <c r="C28" s="48">
        <v>0.45</v>
      </c>
      <c r="D28" s="22" t="s">
        <v>0</v>
      </c>
      <c r="E28" s="47">
        <f t="shared" si="0"/>
        <v>35.64</v>
      </c>
      <c r="F28" s="47">
        <f t="shared" si="1"/>
        <v>23.76</v>
      </c>
      <c r="G28" s="47">
        <f t="shared" si="2"/>
        <v>17.82</v>
      </c>
      <c r="H28" s="47">
        <f t="shared" si="3"/>
        <v>14.256</v>
      </c>
      <c r="I28" s="47">
        <f t="shared" si="4"/>
        <v>11.88</v>
      </c>
      <c r="J28" s="47">
        <f t="shared" si="5"/>
        <v>10.182857142857143</v>
      </c>
      <c r="K28" s="47">
        <f t="shared" si="6"/>
        <v>8.91</v>
      </c>
      <c r="L28" s="47">
        <f t="shared" si="7"/>
        <v>7.92</v>
      </c>
      <c r="M28" s="47">
        <f t="shared" si="8"/>
        <v>7.1280000000000001</v>
      </c>
      <c r="N28" s="47">
        <f t="shared" si="9"/>
        <v>6.48</v>
      </c>
      <c r="O28" s="46">
        <f t="shared" si="10"/>
        <v>5.94</v>
      </c>
    </row>
    <row r="29" spans="1:15" x14ac:dyDescent="0.25">
      <c r="A29" s="95"/>
      <c r="B29" s="45">
        <v>100</v>
      </c>
      <c r="C29" s="44">
        <v>0.47766794603224805</v>
      </c>
      <c r="D29" s="27" t="s">
        <v>0</v>
      </c>
      <c r="E29" s="43">
        <f t="shared" si="0"/>
        <v>37.831301325754048</v>
      </c>
      <c r="F29" s="42">
        <f t="shared" si="1"/>
        <v>25.2208675505027</v>
      </c>
      <c r="G29" s="42">
        <f t="shared" si="2"/>
        <v>18.915650662877024</v>
      </c>
      <c r="H29" s="42">
        <f t="shared" si="3"/>
        <v>15.132520530301619</v>
      </c>
      <c r="I29" s="42">
        <f t="shared" si="4"/>
        <v>12.61043377525135</v>
      </c>
      <c r="J29" s="42">
        <f t="shared" si="5"/>
        <v>10.808943235929728</v>
      </c>
      <c r="K29" s="42">
        <f t="shared" si="6"/>
        <v>9.4578253314385119</v>
      </c>
      <c r="L29" s="42">
        <f t="shared" si="7"/>
        <v>8.4069558501675665</v>
      </c>
      <c r="M29" s="42">
        <f t="shared" si="8"/>
        <v>7.5662602651508095</v>
      </c>
      <c r="N29" s="42">
        <f t="shared" si="9"/>
        <v>6.8784184228643728</v>
      </c>
      <c r="O29" s="41">
        <f t="shared" si="10"/>
        <v>6.3052168876256749</v>
      </c>
    </row>
    <row r="30" spans="1:15" x14ac:dyDescent="0.25">
      <c r="A30" s="115" t="s">
        <v>20</v>
      </c>
      <c r="B30" s="30">
        <v>30</v>
      </c>
      <c r="C30" s="22">
        <v>0.35</v>
      </c>
      <c r="D30" s="29" t="s">
        <v>1</v>
      </c>
      <c r="E30" s="15">
        <f t="shared" si="0"/>
        <v>27.72</v>
      </c>
      <c r="F30" s="15">
        <f t="shared" si="1"/>
        <v>18.48</v>
      </c>
      <c r="G30" s="15">
        <f t="shared" si="2"/>
        <v>13.86</v>
      </c>
      <c r="H30" s="15">
        <f t="shared" si="3"/>
        <v>11.087999999999999</v>
      </c>
      <c r="I30" s="15">
        <f t="shared" si="4"/>
        <v>9.24</v>
      </c>
      <c r="J30" s="15">
        <f t="shared" si="5"/>
        <v>7.92</v>
      </c>
      <c r="K30" s="15">
        <f t="shared" si="6"/>
        <v>6.93</v>
      </c>
      <c r="L30" s="15">
        <f t="shared" si="7"/>
        <v>6.16</v>
      </c>
      <c r="M30" s="15">
        <f t="shared" si="8"/>
        <v>5.5439999999999996</v>
      </c>
      <c r="N30" s="15">
        <f t="shared" si="9"/>
        <v>5.04</v>
      </c>
      <c r="O30" s="14">
        <f t="shared" si="10"/>
        <v>4.62</v>
      </c>
    </row>
    <row r="31" spans="1:15" x14ac:dyDescent="0.25">
      <c r="A31" s="115"/>
      <c r="B31" s="30">
        <v>40</v>
      </c>
      <c r="C31" s="22">
        <v>0.4</v>
      </c>
      <c r="D31" s="29" t="s">
        <v>1</v>
      </c>
      <c r="E31" s="15">
        <f t="shared" si="0"/>
        <v>31.68</v>
      </c>
      <c r="F31" s="15">
        <f t="shared" si="1"/>
        <v>21.12</v>
      </c>
      <c r="G31" s="15">
        <f t="shared" si="2"/>
        <v>15.84</v>
      </c>
      <c r="H31" s="15">
        <f t="shared" si="3"/>
        <v>12.672000000000001</v>
      </c>
      <c r="I31" s="15">
        <f t="shared" si="4"/>
        <v>10.56</v>
      </c>
      <c r="J31" s="15">
        <f t="shared" si="5"/>
        <v>9.0514285714285716</v>
      </c>
      <c r="K31" s="15">
        <f t="shared" si="6"/>
        <v>7.92</v>
      </c>
      <c r="L31" s="15">
        <f t="shared" si="7"/>
        <v>7.04</v>
      </c>
      <c r="M31" s="15">
        <f t="shared" si="8"/>
        <v>6.3360000000000003</v>
      </c>
      <c r="N31" s="15">
        <f t="shared" si="9"/>
        <v>5.76</v>
      </c>
      <c r="O31" s="14">
        <f t="shared" si="10"/>
        <v>5.28</v>
      </c>
    </row>
    <row r="32" spans="1:15" x14ac:dyDescent="0.25">
      <c r="A32" s="115"/>
      <c r="B32" s="34">
        <v>50</v>
      </c>
      <c r="C32" s="24">
        <v>0.45</v>
      </c>
      <c r="D32" s="29" t="s">
        <v>1</v>
      </c>
      <c r="E32" s="15">
        <f t="shared" si="0"/>
        <v>35.64</v>
      </c>
      <c r="F32" s="15">
        <f t="shared" si="1"/>
        <v>23.76</v>
      </c>
      <c r="G32" s="15">
        <f t="shared" si="2"/>
        <v>17.82</v>
      </c>
      <c r="H32" s="15">
        <f t="shared" si="3"/>
        <v>14.256</v>
      </c>
      <c r="I32" s="15">
        <f t="shared" si="4"/>
        <v>11.88</v>
      </c>
      <c r="J32" s="15">
        <f t="shared" si="5"/>
        <v>10.182857142857143</v>
      </c>
      <c r="K32" s="15">
        <f t="shared" si="6"/>
        <v>8.91</v>
      </c>
      <c r="L32" s="15">
        <f t="shared" si="7"/>
        <v>7.92</v>
      </c>
      <c r="M32" s="15">
        <f t="shared" si="8"/>
        <v>7.1280000000000001</v>
      </c>
      <c r="N32" s="15">
        <f t="shared" si="9"/>
        <v>6.48</v>
      </c>
      <c r="O32" s="14">
        <f t="shared" si="10"/>
        <v>5.94</v>
      </c>
    </row>
    <row r="33" spans="1:15" x14ac:dyDescent="0.25">
      <c r="A33" s="115"/>
      <c r="B33" s="30">
        <v>60</v>
      </c>
      <c r="C33" s="22">
        <v>0.49</v>
      </c>
      <c r="D33" s="29" t="s">
        <v>1</v>
      </c>
      <c r="E33" s="15">
        <f t="shared" si="0"/>
        <v>38.808</v>
      </c>
      <c r="F33" s="15">
        <f t="shared" si="1"/>
        <v>25.872</v>
      </c>
      <c r="G33" s="15">
        <f t="shared" si="2"/>
        <v>19.404</v>
      </c>
      <c r="H33" s="15">
        <f t="shared" si="3"/>
        <v>15.523199999999999</v>
      </c>
      <c r="I33" s="15">
        <f t="shared" si="4"/>
        <v>12.936</v>
      </c>
      <c r="J33" s="15">
        <f t="shared" si="5"/>
        <v>11.087999999999999</v>
      </c>
      <c r="K33" s="15">
        <f t="shared" si="6"/>
        <v>9.702</v>
      </c>
      <c r="L33" s="15">
        <f t="shared" si="7"/>
        <v>8.6240000000000006</v>
      </c>
      <c r="M33" s="15">
        <f t="shared" si="8"/>
        <v>7.7615999999999996</v>
      </c>
      <c r="N33" s="15">
        <f t="shared" si="9"/>
        <v>7.056</v>
      </c>
      <c r="O33" s="14">
        <f t="shared" si="10"/>
        <v>6.468</v>
      </c>
    </row>
    <row r="34" spans="1:15" x14ac:dyDescent="0.25">
      <c r="A34" s="115"/>
      <c r="B34" s="30">
        <v>70</v>
      </c>
      <c r="C34" s="22">
        <v>0.53</v>
      </c>
      <c r="D34" s="29" t="s">
        <v>1</v>
      </c>
      <c r="E34" s="15">
        <f t="shared" si="0"/>
        <v>41.976000000000006</v>
      </c>
      <c r="F34" s="15">
        <f t="shared" si="1"/>
        <v>27.984000000000002</v>
      </c>
      <c r="G34" s="15">
        <f t="shared" si="2"/>
        <v>20.988000000000003</v>
      </c>
      <c r="H34" s="15">
        <f t="shared" si="3"/>
        <v>16.790400000000002</v>
      </c>
      <c r="I34" s="15">
        <f t="shared" si="4"/>
        <v>13.992000000000001</v>
      </c>
      <c r="J34" s="15">
        <f t="shared" si="5"/>
        <v>11.993142857142859</v>
      </c>
      <c r="K34" s="15">
        <f t="shared" si="6"/>
        <v>10.494000000000002</v>
      </c>
      <c r="L34" s="15">
        <f t="shared" si="7"/>
        <v>9.3280000000000012</v>
      </c>
      <c r="M34" s="15">
        <f t="shared" si="8"/>
        <v>8.3952000000000009</v>
      </c>
      <c r="N34" s="15">
        <f t="shared" si="9"/>
        <v>7.6320000000000006</v>
      </c>
      <c r="O34" s="14">
        <f t="shared" si="10"/>
        <v>6.9960000000000004</v>
      </c>
    </row>
    <row r="35" spans="1:15" x14ac:dyDescent="0.25">
      <c r="A35" s="115"/>
      <c r="B35" s="30">
        <v>80</v>
      </c>
      <c r="C35" s="22">
        <v>0.56999999999999995</v>
      </c>
      <c r="D35" s="29" t="s">
        <v>1</v>
      </c>
      <c r="E35" s="15">
        <f t="shared" si="0"/>
        <v>45.143999999999998</v>
      </c>
      <c r="F35" s="15">
        <f t="shared" si="1"/>
        <v>30.095999999999997</v>
      </c>
      <c r="G35" s="15">
        <f t="shared" si="2"/>
        <v>22.571999999999999</v>
      </c>
      <c r="H35" s="15">
        <f t="shared" si="3"/>
        <v>18.057599999999997</v>
      </c>
      <c r="I35" s="15">
        <f t="shared" si="4"/>
        <v>15.047999999999998</v>
      </c>
      <c r="J35" s="15">
        <f t="shared" si="5"/>
        <v>12.898285714285713</v>
      </c>
      <c r="K35" s="15">
        <f t="shared" si="6"/>
        <v>11.286</v>
      </c>
      <c r="L35" s="15">
        <f t="shared" si="7"/>
        <v>10.032</v>
      </c>
      <c r="M35" s="15">
        <f t="shared" si="8"/>
        <v>9.0287999999999986</v>
      </c>
      <c r="N35" s="15">
        <f t="shared" si="9"/>
        <v>8.2080000000000002</v>
      </c>
      <c r="O35" s="14">
        <f t="shared" si="10"/>
        <v>7.5239999999999991</v>
      </c>
    </row>
    <row r="36" spans="1:15" x14ac:dyDescent="0.25">
      <c r="A36" s="115"/>
      <c r="B36" s="30">
        <v>90</v>
      </c>
      <c r="C36" s="22">
        <v>0.6</v>
      </c>
      <c r="D36" s="29" t="s">
        <v>1</v>
      </c>
      <c r="E36" s="15">
        <f t="shared" si="0"/>
        <v>47.52</v>
      </c>
      <c r="F36" s="15">
        <f t="shared" si="1"/>
        <v>31.68</v>
      </c>
      <c r="G36" s="15">
        <f t="shared" si="2"/>
        <v>23.76</v>
      </c>
      <c r="H36" s="15">
        <f t="shared" si="3"/>
        <v>19.007999999999999</v>
      </c>
      <c r="I36" s="15">
        <f t="shared" si="4"/>
        <v>15.84</v>
      </c>
      <c r="J36" s="15">
        <f t="shared" si="5"/>
        <v>13.577142857142857</v>
      </c>
      <c r="K36" s="15">
        <f t="shared" si="6"/>
        <v>11.88</v>
      </c>
      <c r="L36" s="15">
        <f t="shared" si="7"/>
        <v>10.56</v>
      </c>
      <c r="M36" s="15">
        <f t="shared" si="8"/>
        <v>9.5039999999999996</v>
      </c>
      <c r="N36" s="15">
        <f t="shared" si="9"/>
        <v>8.64</v>
      </c>
      <c r="O36" s="14">
        <f t="shared" si="10"/>
        <v>7.92</v>
      </c>
    </row>
    <row r="37" spans="1:15" x14ac:dyDescent="0.25">
      <c r="A37" s="116"/>
      <c r="B37" s="28">
        <v>100</v>
      </c>
      <c r="C37" s="27">
        <f>SQRT(B37/B$40)*C$40</f>
        <v>0.79195959492893331</v>
      </c>
      <c r="D37" s="26" t="s">
        <v>0</v>
      </c>
      <c r="E37" s="11">
        <f t="shared" si="0"/>
        <v>62.723199918371513</v>
      </c>
      <c r="F37" s="10">
        <f t="shared" si="1"/>
        <v>41.815466612247675</v>
      </c>
      <c r="G37" s="10">
        <f t="shared" si="2"/>
        <v>31.361599959185757</v>
      </c>
      <c r="H37" s="10">
        <f t="shared" si="3"/>
        <v>25.089279967348606</v>
      </c>
      <c r="I37" s="10">
        <f t="shared" si="4"/>
        <v>20.907733306123838</v>
      </c>
      <c r="J37" s="10">
        <f t="shared" si="5"/>
        <v>17.920914262391861</v>
      </c>
      <c r="K37" s="10">
        <f t="shared" si="6"/>
        <v>15.680799979592878</v>
      </c>
      <c r="L37" s="10">
        <f t="shared" si="7"/>
        <v>13.938488870749225</v>
      </c>
      <c r="M37" s="10">
        <f t="shared" si="8"/>
        <v>12.544639983674303</v>
      </c>
      <c r="N37" s="10">
        <f t="shared" si="9"/>
        <v>11.404218166976639</v>
      </c>
      <c r="O37" s="9">
        <f t="shared" si="10"/>
        <v>10.453866653061919</v>
      </c>
    </row>
    <row r="38" spans="1:15" x14ac:dyDescent="0.25">
      <c r="A38" s="120" t="s">
        <v>15</v>
      </c>
      <c r="B38" s="30">
        <v>30</v>
      </c>
      <c r="C38" s="22">
        <v>0.43</v>
      </c>
      <c r="D38" s="29" t="s">
        <v>1</v>
      </c>
      <c r="E38" s="15">
        <f t="shared" ref="E38:E61" si="11">(C38*5940)/($E$5*15)</f>
        <v>34.055999999999997</v>
      </c>
      <c r="F38" s="15">
        <f t="shared" ref="F38:F61" si="12">(C38*5940)/($F$5*15)</f>
        <v>22.703999999999997</v>
      </c>
      <c r="G38" s="15">
        <f t="shared" ref="G38:G61" si="13">(C38*5940)/($G$5*15)</f>
        <v>17.027999999999999</v>
      </c>
      <c r="H38" s="15">
        <f t="shared" ref="H38:H61" si="14">(C38*5940)/($H$5*15)</f>
        <v>13.622399999999999</v>
      </c>
      <c r="I38" s="15">
        <f t="shared" ref="I38:I61" si="15">(C38*5940)/($I$5*15)</f>
        <v>11.351999999999999</v>
      </c>
      <c r="J38" s="15">
        <f t="shared" ref="J38:J61" si="16">(C38*5940)/($J$5*15)</f>
        <v>9.7302857142857135</v>
      </c>
      <c r="K38" s="15">
        <f t="shared" ref="K38:K61" si="17">(C38*5940)/($K$5*15)</f>
        <v>8.5139999999999993</v>
      </c>
      <c r="L38" s="15">
        <f t="shared" ref="L38:L61" si="18">(C38*5940)/($L$5*15)</f>
        <v>7.5679999999999996</v>
      </c>
      <c r="M38" s="15">
        <f t="shared" ref="M38:M61" si="19">(C38*5940)/($M$5*15)</f>
        <v>6.8111999999999995</v>
      </c>
      <c r="N38" s="15">
        <f t="shared" ref="N38:N61" si="20">(C38*5940)/($N$5*15)</f>
        <v>6.1919999999999993</v>
      </c>
      <c r="O38" s="14">
        <f t="shared" ref="O38:O61" si="21">(C38*5940)/($O$5*15)</f>
        <v>5.6759999999999993</v>
      </c>
    </row>
    <row r="39" spans="1:15" x14ac:dyDescent="0.25">
      <c r="A39" s="120"/>
      <c r="B39" s="30">
        <v>40</v>
      </c>
      <c r="C39" s="22">
        <v>0.5</v>
      </c>
      <c r="D39" s="29" t="s">
        <v>1</v>
      </c>
      <c r="E39" s="15">
        <f t="shared" si="11"/>
        <v>39.6</v>
      </c>
      <c r="F39" s="15">
        <f t="shared" si="12"/>
        <v>26.4</v>
      </c>
      <c r="G39" s="15">
        <f t="shared" si="13"/>
        <v>19.8</v>
      </c>
      <c r="H39" s="15">
        <f t="shared" si="14"/>
        <v>15.84</v>
      </c>
      <c r="I39" s="15">
        <f t="shared" si="15"/>
        <v>13.2</v>
      </c>
      <c r="J39" s="15">
        <f t="shared" si="16"/>
        <v>11.314285714285715</v>
      </c>
      <c r="K39" s="15">
        <f t="shared" si="17"/>
        <v>9.9</v>
      </c>
      <c r="L39" s="15">
        <f t="shared" si="18"/>
        <v>8.8000000000000007</v>
      </c>
      <c r="M39" s="15">
        <f t="shared" si="19"/>
        <v>7.92</v>
      </c>
      <c r="N39" s="15">
        <f t="shared" si="20"/>
        <v>7.2</v>
      </c>
      <c r="O39" s="14">
        <f t="shared" si="21"/>
        <v>6.6</v>
      </c>
    </row>
    <row r="40" spans="1:15" x14ac:dyDescent="0.25">
      <c r="A40" s="120"/>
      <c r="B40" s="34">
        <v>50</v>
      </c>
      <c r="C40" s="24">
        <v>0.56000000000000005</v>
      </c>
      <c r="D40" s="29" t="s">
        <v>1</v>
      </c>
      <c r="E40" s="15">
        <f t="shared" si="11"/>
        <v>44.352000000000004</v>
      </c>
      <c r="F40" s="15">
        <f t="shared" si="12"/>
        <v>29.568000000000001</v>
      </c>
      <c r="G40" s="15">
        <f t="shared" si="13"/>
        <v>22.176000000000002</v>
      </c>
      <c r="H40" s="15">
        <f t="shared" si="14"/>
        <v>17.7408</v>
      </c>
      <c r="I40" s="15">
        <f t="shared" si="15"/>
        <v>14.784000000000001</v>
      </c>
      <c r="J40" s="15">
        <f t="shared" si="16"/>
        <v>12.672000000000001</v>
      </c>
      <c r="K40" s="15">
        <f t="shared" si="17"/>
        <v>11.088000000000001</v>
      </c>
      <c r="L40" s="15">
        <f t="shared" si="18"/>
        <v>9.8559999999999999</v>
      </c>
      <c r="M40" s="15">
        <f t="shared" si="19"/>
        <v>8.8704000000000001</v>
      </c>
      <c r="N40" s="15">
        <f t="shared" si="20"/>
        <v>8.0640000000000001</v>
      </c>
      <c r="O40" s="14">
        <f t="shared" si="21"/>
        <v>7.3920000000000003</v>
      </c>
    </row>
    <row r="41" spans="1:15" x14ac:dyDescent="0.25">
      <c r="A41" s="120"/>
      <c r="B41" s="30">
        <v>60</v>
      </c>
      <c r="C41" s="22">
        <v>0.61</v>
      </c>
      <c r="D41" s="29" t="s">
        <v>1</v>
      </c>
      <c r="E41" s="15">
        <f t="shared" si="11"/>
        <v>48.312000000000005</v>
      </c>
      <c r="F41" s="15">
        <f t="shared" si="12"/>
        <v>32.207999999999998</v>
      </c>
      <c r="G41" s="15">
        <f t="shared" si="13"/>
        <v>24.156000000000002</v>
      </c>
      <c r="H41" s="15">
        <f t="shared" si="14"/>
        <v>19.3248</v>
      </c>
      <c r="I41" s="15">
        <f t="shared" si="15"/>
        <v>16.103999999999999</v>
      </c>
      <c r="J41" s="15">
        <f t="shared" si="16"/>
        <v>13.803428571428572</v>
      </c>
      <c r="K41" s="15">
        <f t="shared" si="17"/>
        <v>12.078000000000001</v>
      </c>
      <c r="L41" s="15">
        <f t="shared" si="18"/>
        <v>10.736000000000001</v>
      </c>
      <c r="M41" s="15">
        <f t="shared" si="19"/>
        <v>9.6623999999999999</v>
      </c>
      <c r="N41" s="15">
        <f t="shared" si="20"/>
        <v>8.7840000000000007</v>
      </c>
      <c r="O41" s="14">
        <f t="shared" si="21"/>
        <v>8.0519999999999996</v>
      </c>
    </row>
    <row r="42" spans="1:15" x14ac:dyDescent="0.25">
      <c r="A42" s="120"/>
      <c r="B42" s="30">
        <v>70</v>
      </c>
      <c r="C42" s="22">
        <v>0.66</v>
      </c>
      <c r="D42" s="29" t="s">
        <v>1</v>
      </c>
      <c r="E42" s="15">
        <f t="shared" si="11"/>
        <v>52.271999999999998</v>
      </c>
      <c r="F42" s="15">
        <f t="shared" si="12"/>
        <v>34.847999999999999</v>
      </c>
      <c r="G42" s="15">
        <f t="shared" si="13"/>
        <v>26.135999999999999</v>
      </c>
      <c r="H42" s="15">
        <f t="shared" si="14"/>
        <v>20.908799999999999</v>
      </c>
      <c r="I42" s="15">
        <f t="shared" si="15"/>
        <v>17.423999999999999</v>
      </c>
      <c r="J42" s="15">
        <f t="shared" si="16"/>
        <v>14.934857142857144</v>
      </c>
      <c r="K42" s="15">
        <f t="shared" si="17"/>
        <v>13.068</v>
      </c>
      <c r="L42" s="15">
        <f t="shared" si="18"/>
        <v>11.616</v>
      </c>
      <c r="M42" s="15">
        <f t="shared" si="19"/>
        <v>10.4544</v>
      </c>
      <c r="N42" s="15">
        <f t="shared" si="20"/>
        <v>9.5039999999999996</v>
      </c>
      <c r="O42" s="14">
        <f t="shared" si="21"/>
        <v>8.7119999999999997</v>
      </c>
    </row>
    <row r="43" spans="1:15" x14ac:dyDescent="0.25">
      <c r="A43" s="120"/>
      <c r="B43" s="30">
        <v>80</v>
      </c>
      <c r="C43" s="22">
        <v>0.71</v>
      </c>
      <c r="D43" s="29" t="s">
        <v>1</v>
      </c>
      <c r="E43" s="15">
        <f t="shared" si="11"/>
        <v>56.231999999999992</v>
      </c>
      <c r="F43" s="15">
        <f t="shared" si="12"/>
        <v>37.488</v>
      </c>
      <c r="G43" s="15">
        <f t="shared" si="13"/>
        <v>28.115999999999996</v>
      </c>
      <c r="H43" s="15">
        <f t="shared" si="14"/>
        <v>22.492799999999999</v>
      </c>
      <c r="I43" s="15">
        <f t="shared" si="15"/>
        <v>18.744</v>
      </c>
      <c r="J43" s="15">
        <f t="shared" si="16"/>
        <v>16.066285714285712</v>
      </c>
      <c r="K43" s="15">
        <f t="shared" si="17"/>
        <v>14.057999999999998</v>
      </c>
      <c r="L43" s="15">
        <f t="shared" si="18"/>
        <v>12.495999999999999</v>
      </c>
      <c r="M43" s="15">
        <f t="shared" si="19"/>
        <v>11.2464</v>
      </c>
      <c r="N43" s="15">
        <f t="shared" si="20"/>
        <v>10.223999999999998</v>
      </c>
      <c r="O43" s="14">
        <f t="shared" si="21"/>
        <v>9.3719999999999999</v>
      </c>
    </row>
    <row r="44" spans="1:15" x14ac:dyDescent="0.25">
      <c r="A44" s="120"/>
      <c r="B44" s="30">
        <v>90</v>
      </c>
      <c r="C44" s="22">
        <v>0.75</v>
      </c>
      <c r="D44" s="29" t="s">
        <v>1</v>
      </c>
      <c r="E44" s="15">
        <f t="shared" si="11"/>
        <v>59.4</v>
      </c>
      <c r="F44" s="15">
        <f t="shared" si="12"/>
        <v>39.6</v>
      </c>
      <c r="G44" s="15">
        <f t="shared" si="13"/>
        <v>29.7</v>
      </c>
      <c r="H44" s="15">
        <f t="shared" si="14"/>
        <v>23.76</v>
      </c>
      <c r="I44" s="15">
        <f t="shared" si="15"/>
        <v>19.8</v>
      </c>
      <c r="J44" s="15">
        <f t="shared" si="16"/>
        <v>16.971428571428572</v>
      </c>
      <c r="K44" s="15">
        <f t="shared" si="17"/>
        <v>14.85</v>
      </c>
      <c r="L44" s="15">
        <f t="shared" si="18"/>
        <v>13.2</v>
      </c>
      <c r="M44" s="15">
        <f t="shared" si="19"/>
        <v>11.88</v>
      </c>
      <c r="N44" s="15">
        <f t="shared" si="20"/>
        <v>10.8</v>
      </c>
      <c r="O44" s="14">
        <f t="shared" si="21"/>
        <v>9.9</v>
      </c>
    </row>
    <row r="45" spans="1:15" x14ac:dyDescent="0.25">
      <c r="A45" s="121"/>
      <c r="B45" s="28">
        <v>100</v>
      </c>
      <c r="C45" s="27">
        <v>0.79</v>
      </c>
      <c r="D45" s="26" t="s">
        <v>0</v>
      </c>
      <c r="E45" s="11">
        <f t="shared" si="11"/>
        <v>62.568000000000005</v>
      </c>
      <c r="F45" s="10">
        <f t="shared" si="12"/>
        <v>41.712000000000003</v>
      </c>
      <c r="G45" s="10">
        <f t="shared" si="13"/>
        <v>31.284000000000002</v>
      </c>
      <c r="H45" s="10">
        <f t="shared" si="14"/>
        <v>25.027200000000001</v>
      </c>
      <c r="I45" s="10">
        <f t="shared" si="15"/>
        <v>20.856000000000002</v>
      </c>
      <c r="J45" s="10">
        <f t="shared" si="16"/>
        <v>17.876571428571431</v>
      </c>
      <c r="K45" s="10">
        <f t="shared" si="17"/>
        <v>15.642000000000001</v>
      </c>
      <c r="L45" s="10">
        <f t="shared" si="18"/>
        <v>13.904000000000002</v>
      </c>
      <c r="M45" s="10">
        <f t="shared" si="19"/>
        <v>12.5136</v>
      </c>
      <c r="N45" s="10">
        <f t="shared" si="20"/>
        <v>11.376000000000001</v>
      </c>
      <c r="O45" s="9">
        <f t="shared" si="21"/>
        <v>10.428000000000001</v>
      </c>
    </row>
    <row r="46" spans="1:15" x14ac:dyDescent="0.25">
      <c r="A46" s="109" t="s">
        <v>8</v>
      </c>
      <c r="B46" s="30">
        <v>30</v>
      </c>
      <c r="C46" s="22">
        <v>0.52</v>
      </c>
      <c r="D46" s="29" t="s">
        <v>1</v>
      </c>
      <c r="E46" s="15">
        <f t="shared" si="11"/>
        <v>41.184000000000005</v>
      </c>
      <c r="F46" s="15">
        <f t="shared" si="12"/>
        <v>27.456000000000003</v>
      </c>
      <c r="G46" s="15">
        <f t="shared" si="13"/>
        <v>20.592000000000002</v>
      </c>
      <c r="H46" s="15">
        <f t="shared" si="14"/>
        <v>16.473600000000001</v>
      </c>
      <c r="I46" s="15">
        <f t="shared" si="15"/>
        <v>13.728000000000002</v>
      </c>
      <c r="J46" s="15">
        <f t="shared" si="16"/>
        <v>11.766857142857143</v>
      </c>
      <c r="K46" s="15">
        <f t="shared" si="17"/>
        <v>10.296000000000001</v>
      </c>
      <c r="L46" s="15">
        <f t="shared" si="18"/>
        <v>9.152000000000001</v>
      </c>
      <c r="M46" s="15">
        <f t="shared" si="19"/>
        <v>8.2368000000000006</v>
      </c>
      <c r="N46" s="15">
        <f t="shared" si="20"/>
        <v>7.4880000000000004</v>
      </c>
      <c r="O46" s="14">
        <f t="shared" si="21"/>
        <v>6.8640000000000008</v>
      </c>
    </row>
    <row r="47" spans="1:15" x14ac:dyDescent="0.25">
      <c r="A47" s="109"/>
      <c r="B47" s="30">
        <v>40</v>
      </c>
      <c r="C47" s="22">
        <v>0.6</v>
      </c>
      <c r="D47" s="29" t="s">
        <v>1</v>
      </c>
      <c r="E47" s="15">
        <f t="shared" si="11"/>
        <v>47.52</v>
      </c>
      <c r="F47" s="15">
        <f t="shared" si="12"/>
        <v>31.68</v>
      </c>
      <c r="G47" s="15">
        <f t="shared" si="13"/>
        <v>23.76</v>
      </c>
      <c r="H47" s="15">
        <f t="shared" si="14"/>
        <v>19.007999999999999</v>
      </c>
      <c r="I47" s="15">
        <f t="shared" si="15"/>
        <v>15.84</v>
      </c>
      <c r="J47" s="15">
        <f t="shared" si="16"/>
        <v>13.577142857142857</v>
      </c>
      <c r="K47" s="15">
        <f t="shared" si="17"/>
        <v>11.88</v>
      </c>
      <c r="L47" s="15">
        <f t="shared" si="18"/>
        <v>10.56</v>
      </c>
      <c r="M47" s="15">
        <f t="shared" si="19"/>
        <v>9.5039999999999996</v>
      </c>
      <c r="N47" s="15">
        <f t="shared" si="20"/>
        <v>8.64</v>
      </c>
      <c r="O47" s="14">
        <f t="shared" si="21"/>
        <v>7.92</v>
      </c>
    </row>
    <row r="48" spans="1:15" x14ac:dyDescent="0.25">
      <c r="A48" s="109"/>
      <c r="B48" s="34">
        <v>50</v>
      </c>
      <c r="C48" s="24">
        <v>0.67</v>
      </c>
      <c r="D48" s="29" t="s">
        <v>1</v>
      </c>
      <c r="E48" s="15">
        <f t="shared" si="11"/>
        <v>53.064</v>
      </c>
      <c r="F48" s="15">
        <f t="shared" si="12"/>
        <v>35.376000000000005</v>
      </c>
      <c r="G48" s="15">
        <f t="shared" si="13"/>
        <v>26.532</v>
      </c>
      <c r="H48" s="15">
        <f t="shared" si="14"/>
        <v>21.2256</v>
      </c>
      <c r="I48" s="15">
        <f t="shared" si="15"/>
        <v>17.688000000000002</v>
      </c>
      <c r="J48" s="15">
        <f t="shared" si="16"/>
        <v>15.161142857142858</v>
      </c>
      <c r="K48" s="15">
        <f t="shared" si="17"/>
        <v>13.266</v>
      </c>
      <c r="L48" s="15">
        <f t="shared" si="18"/>
        <v>11.792</v>
      </c>
      <c r="M48" s="15">
        <f t="shared" si="19"/>
        <v>10.6128</v>
      </c>
      <c r="N48" s="15">
        <f t="shared" si="20"/>
        <v>9.6479999999999997</v>
      </c>
      <c r="O48" s="14">
        <f t="shared" si="21"/>
        <v>8.8440000000000012</v>
      </c>
    </row>
    <row r="49" spans="1:15" x14ac:dyDescent="0.25">
      <c r="A49" s="109"/>
      <c r="B49" s="30">
        <v>60</v>
      </c>
      <c r="C49" s="22">
        <v>0.73</v>
      </c>
      <c r="D49" s="29" t="s">
        <v>1</v>
      </c>
      <c r="E49" s="15">
        <f t="shared" si="11"/>
        <v>57.815999999999995</v>
      </c>
      <c r="F49" s="15">
        <f t="shared" si="12"/>
        <v>38.543999999999997</v>
      </c>
      <c r="G49" s="15">
        <f t="shared" si="13"/>
        <v>28.907999999999998</v>
      </c>
      <c r="H49" s="15">
        <f t="shared" si="14"/>
        <v>23.1264</v>
      </c>
      <c r="I49" s="15">
        <f t="shared" si="15"/>
        <v>19.271999999999998</v>
      </c>
      <c r="J49" s="15">
        <f t="shared" si="16"/>
        <v>16.518857142857144</v>
      </c>
      <c r="K49" s="15">
        <f t="shared" si="17"/>
        <v>14.453999999999999</v>
      </c>
      <c r="L49" s="15">
        <f t="shared" si="18"/>
        <v>12.847999999999999</v>
      </c>
      <c r="M49" s="15">
        <f t="shared" si="19"/>
        <v>11.5632</v>
      </c>
      <c r="N49" s="15">
        <f t="shared" si="20"/>
        <v>10.511999999999999</v>
      </c>
      <c r="O49" s="14">
        <f t="shared" si="21"/>
        <v>9.6359999999999992</v>
      </c>
    </row>
    <row r="50" spans="1:15" x14ac:dyDescent="0.25">
      <c r="A50" s="109"/>
      <c r="B50" s="30">
        <v>70</v>
      </c>
      <c r="C50" s="22">
        <v>0.79</v>
      </c>
      <c r="D50" s="29" t="s">
        <v>1</v>
      </c>
      <c r="E50" s="15">
        <f t="shared" si="11"/>
        <v>62.568000000000005</v>
      </c>
      <c r="F50" s="15">
        <f t="shared" si="12"/>
        <v>41.712000000000003</v>
      </c>
      <c r="G50" s="15">
        <f t="shared" si="13"/>
        <v>31.284000000000002</v>
      </c>
      <c r="H50" s="15">
        <f t="shared" si="14"/>
        <v>25.027200000000001</v>
      </c>
      <c r="I50" s="15">
        <f t="shared" si="15"/>
        <v>20.856000000000002</v>
      </c>
      <c r="J50" s="15">
        <f t="shared" si="16"/>
        <v>17.876571428571431</v>
      </c>
      <c r="K50" s="15">
        <f t="shared" si="17"/>
        <v>15.642000000000001</v>
      </c>
      <c r="L50" s="15">
        <f t="shared" si="18"/>
        <v>13.904000000000002</v>
      </c>
      <c r="M50" s="15">
        <f t="shared" si="19"/>
        <v>12.5136</v>
      </c>
      <c r="N50" s="15">
        <f t="shared" si="20"/>
        <v>11.376000000000001</v>
      </c>
      <c r="O50" s="14">
        <f t="shared" si="21"/>
        <v>10.428000000000001</v>
      </c>
    </row>
    <row r="51" spans="1:15" x14ac:dyDescent="0.25">
      <c r="A51" s="109"/>
      <c r="B51" s="30">
        <v>80</v>
      </c>
      <c r="C51" s="22">
        <v>0.85</v>
      </c>
      <c r="D51" s="29" t="s">
        <v>1</v>
      </c>
      <c r="E51" s="15">
        <f t="shared" si="11"/>
        <v>67.319999999999993</v>
      </c>
      <c r="F51" s="15">
        <f t="shared" si="12"/>
        <v>44.88</v>
      </c>
      <c r="G51" s="15">
        <f t="shared" si="13"/>
        <v>33.659999999999997</v>
      </c>
      <c r="H51" s="15">
        <f t="shared" si="14"/>
        <v>26.928000000000001</v>
      </c>
      <c r="I51" s="15">
        <f t="shared" si="15"/>
        <v>22.44</v>
      </c>
      <c r="J51" s="15">
        <f t="shared" si="16"/>
        <v>19.234285714285715</v>
      </c>
      <c r="K51" s="15">
        <f t="shared" si="17"/>
        <v>16.829999999999998</v>
      </c>
      <c r="L51" s="15">
        <f t="shared" si="18"/>
        <v>14.96</v>
      </c>
      <c r="M51" s="15">
        <f t="shared" si="19"/>
        <v>13.464</v>
      </c>
      <c r="N51" s="15">
        <f t="shared" si="20"/>
        <v>12.24</v>
      </c>
      <c r="O51" s="14">
        <f t="shared" si="21"/>
        <v>11.22</v>
      </c>
    </row>
    <row r="52" spans="1:15" x14ac:dyDescent="0.25">
      <c r="A52" s="109"/>
      <c r="B52" s="30">
        <v>90</v>
      </c>
      <c r="C52" s="22">
        <v>0.9</v>
      </c>
      <c r="D52" s="29" t="s">
        <v>1</v>
      </c>
      <c r="E52" s="15">
        <f t="shared" si="11"/>
        <v>71.28</v>
      </c>
      <c r="F52" s="15">
        <f t="shared" si="12"/>
        <v>47.52</v>
      </c>
      <c r="G52" s="15">
        <f t="shared" si="13"/>
        <v>35.64</v>
      </c>
      <c r="H52" s="15">
        <f t="shared" si="14"/>
        <v>28.512</v>
      </c>
      <c r="I52" s="15">
        <f t="shared" si="15"/>
        <v>23.76</v>
      </c>
      <c r="J52" s="15">
        <f t="shared" si="16"/>
        <v>20.365714285714287</v>
      </c>
      <c r="K52" s="15">
        <f t="shared" si="17"/>
        <v>17.82</v>
      </c>
      <c r="L52" s="15">
        <f t="shared" si="18"/>
        <v>15.84</v>
      </c>
      <c r="M52" s="15">
        <f t="shared" si="19"/>
        <v>14.256</v>
      </c>
      <c r="N52" s="15">
        <f t="shared" si="20"/>
        <v>12.96</v>
      </c>
      <c r="O52" s="14">
        <f t="shared" si="21"/>
        <v>11.88</v>
      </c>
    </row>
    <row r="53" spans="1:15" x14ac:dyDescent="0.25">
      <c r="A53" s="110"/>
      <c r="B53" s="28">
        <v>100</v>
      </c>
      <c r="C53" s="27">
        <v>0.95</v>
      </c>
      <c r="D53" s="26" t="s">
        <v>0</v>
      </c>
      <c r="E53" s="11">
        <f t="shared" si="11"/>
        <v>75.239999999999995</v>
      </c>
      <c r="F53" s="10">
        <f t="shared" si="12"/>
        <v>50.16</v>
      </c>
      <c r="G53" s="10">
        <f t="shared" si="13"/>
        <v>37.619999999999997</v>
      </c>
      <c r="H53" s="10">
        <f t="shared" si="14"/>
        <v>30.096</v>
      </c>
      <c r="I53" s="10">
        <f t="shared" si="15"/>
        <v>25.08</v>
      </c>
      <c r="J53" s="10">
        <f t="shared" si="16"/>
        <v>21.497142857142858</v>
      </c>
      <c r="K53" s="10">
        <f t="shared" si="17"/>
        <v>18.809999999999999</v>
      </c>
      <c r="L53" s="10">
        <f t="shared" si="18"/>
        <v>16.72</v>
      </c>
      <c r="M53" s="10">
        <f t="shared" si="19"/>
        <v>15.048</v>
      </c>
      <c r="N53" s="10">
        <f t="shared" si="20"/>
        <v>13.68</v>
      </c>
      <c r="O53" s="9">
        <f t="shared" si="21"/>
        <v>12.54</v>
      </c>
    </row>
    <row r="54" spans="1:15" x14ac:dyDescent="0.25">
      <c r="A54" s="117" t="s">
        <v>2</v>
      </c>
      <c r="B54" s="23">
        <v>30</v>
      </c>
      <c r="C54" s="22">
        <v>0.69</v>
      </c>
      <c r="D54" s="19" t="s">
        <v>1</v>
      </c>
      <c r="E54" s="15">
        <f t="shared" si="11"/>
        <v>54.647999999999996</v>
      </c>
      <c r="F54" s="15">
        <f t="shared" si="12"/>
        <v>36.431999999999995</v>
      </c>
      <c r="G54" s="15">
        <f t="shared" si="13"/>
        <v>27.323999999999998</v>
      </c>
      <c r="H54" s="15">
        <f t="shared" si="14"/>
        <v>21.859199999999998</v>
      </c>
      <c r="I54" s="15">
        <f t="shared" si="15"/>
        <v>18.215999999999998</v>
      </c>
      <c r="J54" s="15">
        <f t="shared" si="16"/>
        <v>15.613714285714284</v>
      </c>
      <c r="K54" s="15">
        <f t="shared" si="17"/>
        <v>13.661999999999999</v>
      </c>
      <c r="L54" s="15">
        <f t="shared" si="18"/>
        <v>12.143999999999998</v>
      </c>
      <c r="M54" s="15">
        <f t="shared" si="19"/>
        <v>10.929599999999999</v>
      </c>
      <c r="N54" s="15">
        <f t="shared" si="20"/>
        <v>9.9359999999999982</v>
      </c>
      <c r="O54" s="14">
        <f t="shared" si="21"/>
        <v>9.1079999999999988</v>
      </c>
    </row>
    <row r="55" spans="1:15" x14ac:dyDescent="0.25">
      <c r="A55" s="117"/>
      <c r="B55" s="23">
        <v>40</v>
      </c>
      <c r="C55" s="22">
        <v>0.8</v>
      </c>
      <c r="D55" s="19" t="s">
        <v>1</v>
      </c>
      <c r="E55" s="15">
        <f t="shared" si="11"/>
        <v>63.36</v>
      </c>
      <c r="F55" s="15">
        <f t="shared" si="12"/>
        <v>42.24</v>
      </c>
      <c r="G55" s="15">
        <f t="shared" si="13"/>
        <v>31.68</v>
      </c>
      <c r="H55" s="15">
        <f t="shared" si="14"/>
        <v>25.344000000000001</v>
      </c>
      <c r="I55" s="15">
        <f t="shared" si="15"/>
        <v>21.12</v>
      </c>
      <c r="J55" s="15">
        <f t="shared" si="16"/>
        <v>18.102857142857143</v>
      </c>
      <c r="K55" s="15">
        <f t="shared" si="17"/>
        <v>15.84</v>
      </c>
      <c r="L55" s="15">
        <f t="shared" si="18"/>
        <v>14.08</v>
      </c>
      <c r="M55" s="15">
        <f t="shared" si="19"/>
        <v>12.672000000000001</v>
      </c>
      <c r="N55" s="15">
        <f t="shared" si="20"/>
        <v>11.52</v>
      </c>
      <c r="O55" s="14">
        <f t="shared" si="21"/>
        <v>10.56</v>
      </c>
    </row>
    <row r="56" spans="1:15" x14ac:dyDescent="0.25">
      <c r="A56" s="117"/>
      <c r="B56" s="25">
        <v>50</v>
      </c>
      <c r="C56" s="22">
        <v>0.89</v>
      </c>
      <c r="D56" s="19" t="s">
        <v>1</v>
      </c>
      <c r="E56" s="15">
        <f t="shared" si="11"/>
        <v>70.488</v>
      </c>
      <c r="F56" s="15">
        <f t="shared" si="12"/>
        <v>46.992000000000004</v>
      </c>
      <c r="G56" s="15">
        <f t="shared" si="13"/>
        <v>35.244</v>
      </c>
      <c r="H56" s="15">
        <f t="shared" si="14"/>
        <v>28.195200000000003</v>
      </c>
      <c r="I56" s="15">
        <f t="shared" si="15"/>
        <v>23.496000000000002</v>
      </c>
      <c r="J56" s="15">
        <f t="shared" si="16"/>
        <v>20.139428571428574</v>
      </c>
      <c r="K56" s="15">
        <f t="shared" si="17"/>
        <v>17.622</v>
      </c>
      <c r="L56" s="15">
        <f t="shared" si="18"/>
        <v>15.664000000000001</v>
      </c>
      <c r="M56" s="15">
        <f t="shared" si="19"/>
        <v>14.097600000000002</v>
      </c>
      <c r="N56" s="15">
        <f t="shared" si="20"/>
        <v>12.816000000000001</v>
      </c>
      <c r="O56" s="14">
        <f t="shared" si="21"/>
        <v>11.748000000000001</v>
      </c>
    </row>
    <row r="57" spans="1:15" x14ac:dyDescent="0.25">
      <c r="A57" s="117"/>
      <c r="B57" s="23">
        <v>60</v>
      </c>
      <c r="C57" s="22">
        <v>0.98</v>
      </c>
      <c r="D57" s="19" t="s">
        <v>1</v>
      </c>
      <c r="E57" s="15">
        <f t="shared" si="11"/>
        <v>77.616</v>
      </c>
      <c r="F57" s="15">
        <f t="shared" si="12"/>
        <v>51.744</v>
      </c>
      <c r="G57" s="15">
        <f t="shared" si="13"/>
        <v>38.808</v>
      </c>
      <c r="H57" s="15">
        <f t="shared" si="14"/>
        <v>31.046399999999998</v>
      </c>
      <c r="I57" s="15">
        <f t="shared" si="15"/>
        <v>25.872</v>
      </c>
      <c r="J57" s="15">
        <f t="shared" si="16"/>
        <v>22.175999999999998</v>
      </c>
      <c r="K57" s="15">
        <f t="shared" si="17"/>
        <v>19.404</v>
      </c>
      <c r="L57" s="15">
        <f t="shared" si="18"/>
        <v>17.248000000000001</v>
      </c>
      <c r="M57" s="15">
        <f t="shared" si="19"/>
        <v>15.523199999999999</v>
      </c>
      <c r="N57" s="15">
        <f t="shared" si="20"/>
        <v>14.112</v>
      </c>
      <c r="O57" s="14">
        <f t="shared" si="21"/>
        <v>12.936</v>
      </c>
    </row>
    <row r="58" spans="1:15" x14ac:dyDescent="0.25">
      <c r="A58" s="117"/>
      <c r="B58" s="23">
        <v>70</v>
      </c>
      <c r="C58" s="22">
        <v>1.06</v>
      </c>
      <c r="D58" s="19" t="s">
        <v>1</v>
      </c>
      <c r="E58" s="15">
        <f t="shared" si="11"/>
        <v>83.952000000000012</v>
      </c>
      <c r="F58" s="15">
        <f t="shared" si="12"/>
        <v>55.968000000000004</v>
      </c>
      <c r="G58" s="15">
        <f t="shared" si="13"/>
        <v>41.976000000000006</v>
      </c>
      <c r="H58" s="15">
        <f t="shared" si="14"/>
        <v>33.580800000000004</v>
      </c>
      <c r="I58" s="15">
        <f t="shared" si="15"/>
        <v>27.984000000000002</v>
      </c>
      <c r="J58" s="15">
        <f t="shared" si="16"/>
        <v>23.986285714285717</v>
      </c>
      <c r="K58" s="15">
        <f t="shared" si="17"/>
        <v>20.988000000000003</v>
      </c>
      <c r="L58" s="15">
        <f t="shared" si="18"/>
        <v>18.656000000000002</v>
      </c>
      <c r="M58" s="15">
        <f t="shared" si="19"/>
        <v>16.790400000000002</v>
      </c>
      <c r="N58" s="15">
        <f t="shared" si="20"/>
        <v>15.264000000000001</v>
      </c>
      <c r="O58" s="14">
        <f t="shared" si="21"/>
        <v>13.992000000000001</v>
      </c>
    </row>
    <row r="59" spans="1:15" x14ac:dyDescent="0.25">
      <c r="A59" s="117"/>
      <c r="B59" s="21">
        <v>80</v>
      </c>
      <c r="C59" s="20">
        <v>1.1299999999999999</v>
      </c>
      <c r="D59" s="19" t="s">
        <v>1</v>
      </c>
      <c r="E59" s="15">
        <f t="shared" si="11"/>
        <v>89.495999999999995</v>
      </c>
      <c r="F59" s="15">
        <f t="shared" si="12"/>
        <v>59.664000000000001</v>
      </c>
      <c r="G59" s="15">
        <f t="shared" si="13"/>
        <v>44.747999999999998</v>
      </c>
      <c r="H59" s="15">
        <f t="shared" si="14"/>
        <v>35.798400000000001</v>
      </c>
      <c r="I59" s="15">
        <f t="shared" si="15"/>
        <v>29.832000000000001</v>
      </c>
      <c r="J59" s="15">
        <f t="shared" si="16"/>
        <v>25.570285714285713</v>
      </c>
      <c r="K59" s="15">
        <f t="shared" si="17"/>
        <v>22.373999999999999</v>
      </c>
      <c r="L59" s="15">
        <f t="shared" si="18"/>
        <v>19.887999999999998</v>
      </c>
      <c r="M59" s="15">
        <f t="shared" si="19"/>
        <v>17.8992</v>
      </c>
      <c r="N59" s="15">
        <f t="shared" si="20"/>
        <v>16.271999999999998</v>
      </c>
      <c r="O59" s="14">
        <f t="shared" si="21"/>
        <v>14.916</v>
      </c>
    </row>
    <row r="60" spans="1:15" x14ac:dyDescent="0.25">
      <c r="A60" s="117"/>
      <c r="B60" s="18">
        <v>90</v>
      </c>
      <c r="C60" s="17">
        <v>1.2</v>
      </c>
      <c r="D60" s="16" t="s">
        <v>0</v>
      </c>
      <c r="E60" s="15">
        <f t="shared" si="11"/>
        <v>95.04</v>
      </c>
      <c r="F60" s="15">
        <f t="shared" si="12"/>
        <v>63.36</v>
      </c>
      <c r="G60" s="15">
        <f t="shared" si="13"/>
        <v>47.52</v>
      </c>
      <c r="H60" s="15">
        <f t="shared" si="14"/>
        <v>38.015999999999998</v>
      </c>
      <c r="I60" s="15">
        <f t="shared" si="15"/>
        <v>31.68</v>
      </c>
      <c r="J60" s="15">
        <f t="shared" si="16"/>
        <v>27.154285714285713</v>
      </c>
      <c r="K60" s="15">
        <f t="shared" si="17"/>
        <v>23.76</v>
      </c>
      <c r="L60" s="15">
        <f t="shared" si="18"/>
        <v>21.12</v>
      </c>
      <c r="M60" s="15">
        <f t="shared" si="19"/>
        <v>19.007999999999999</v>
      </c>
      <c r="N60" s="15">
        <f t="shared" si="20"/>
        <v>17.28</v>
      </c>
      <c r="O60" s="14">
        <f t="shared" si="21"/>
        <v>15.84</v>
      </c>
    </row>
    <row r="61" spans="1:15" x14ac:dyDescent="0.25">
      <c r="A61" s="118"/>
      <c r="B61" s="13">
        <v>100</v>
      </c>
      <c r="C61" s="13">
        <v>1.26</v>
      </c>
      <c r="D61" s="12" t="s">
        <v>0</v>
      </c>
      <c r="E61" s="11">
        <f t="shared" si="11"/>
        <v>99.792000000000002</v>
      </c>
      <c r="F61" s="10">
        <f t="shared" si="12"/>
        <v>66.527999999999992</v>
      </c>
      <c r="G61" s="10">
        <f t="shared" si="13"/>
        <v>49.896000000000001</v>
      </c>
      <c r="H61" s="10">
        <f t="shared" si="14"/>
        <v>39.916799999999995</v>
      </c>
      <c r="I61" s="10">
        <f t="shared" si="15"/>
        <v>33.263999999999996</v>
      </c>
      <c r="J61" s="10">
        <f t="shared" si="16"/>
        <v>28.511999999999997</v>
      </c>
      <c r="K61" s="10">
        <f t="shared" si="17"/>
        <v>24.948</v>
      </c>
      <c r="L61" s="10">
        <f t="shared" si="18"/>
        <v>22.175999999999998</v>
      </c>
      <c r="M61" s="10">
        <f t="shared" si="19"/>
        <v>19.958399999999997</v>
      </c>
      <c r="N61" s="10">
        <f t="shared" si="20"/>
        <v>18.143999999999998</v>
      </c>
      <c r="O61" s="9">
        <f t="shared" si="21"/>
        <v>16.631999999999998</v>
      </c>
    </row>
  </sheetData>
  <mergeCells count="10">
    <mergeCell ref="A54:A61"/>
    <mergeCell ref="E2:O2"/>
    <mergeCell ref="E3:O3"/>
    <mergeCell ref="E4:O4"/>
    <mergeCell ref="A30:A37"/>
    <mergeCell ref="A38:A45"/>
    <mergeCell ref="A46:A53"/>
    <mergeCell ref="A6:A13"/>
    <mergeCell ref="A14:A21"/>
    <mergeCell ref="A22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C83A-E235-4B03-83B3-6F27C30E3986}">
  <dimension ref="A1:M28"/>
  <sheetViews>
    <sheetView workbookViewId="0"/>
  </sheetViews>
  <sheetFormatPr defaultRowHeight="15" x14ac:dyDescent="0.25"/>
  <cols>
    <col min="1" max="1" width="3" style="8" customWidth="1"/>
    <col min="2" max="2" width="13.7109375" style="8" bestFit="1" customWidth="1"/>
    <col min="3" max="10" width="9.28515625" style="8" customWidth="1"/>
    <col min="11" max="11" width="3" style="8" customWidth="1"/>
    <col min="12" max="16384" width="9.140625" style="8"/>
  </cols>
  <sheetData>
    <row r="1" spans="1:13" ht="15.75" thickBot="1" x14ac:dyDescent="0.3"/>
    <row r="2" spans="1:13" ht="15" customHeight="1" thickBot="1" x14ac:dyDescent="0.3">
      <c r="B2" s="128" t="s">
        <v>69</v>
      </c>
      <c r="C2" s="129"/>
      <c r="D2" s="129"/>
      <c r="E2" s="129"/>
      <c r="F2" s="129"/>
      <c r="G2" s="129"/>
      <c r="H2" s="129"/>
      <c r="I2" s="130"/>
      <c r="J2" s="82"/>
    </row>
    <row r="3" spans="1:13" ht="15.75" thickBot="1" x14ac:dyDescent="0.3">
      <c r="A3" s="83"/>
      <c r="B3" s="131"/>
      <c r="C3" s="132"/>
      <c r="D3" s="132"/>
      <c r="E3" s="132"/>
      <c r="F3" s="132"/>
      <c r="G3" s="132"/>
      <c r="H3" s="132"/>
      <c r="I3" s="133"/>
      <c r="J3" s="82"/>
    </row>
    <row r="4" spans="1:13" x14ac:dyDescent="0.25">
      <c r="B4" s="81" t="s">
        <v>68</v>
      </c>
      <c r="C4" s="134" t="s">
        <v>49</v>
      </c>
      <c r="D4" s="142" t="s">
        <v>26</v>
      </c>
      <c r="E4" s="142" t="s">
        <v>24</v>
      </c>
      <c r="F4" s="142" t="s">
        <v>20</v>
      </c>
      <c r="G4" s="142" t="s">
        <v>15</v>
      </c>
      <c r="H4" s="142" t="s">
        <v>8</v>
      </c>
      <c r="I4" s="126" t="s">
        <v>2</v>
      </c>
    </row>
    <row r="5" spans="1:13" ht="15.75" thickBot="1" x14ac:dyDescent="0.3">
      <c r="B5" s="80" t="s">
        <v>67</v>
      </c>
      <c r="C5" s="135"/>
      <c r="D5" s="143"/>
      <c r="E5" s="143"/>
      <c r="F5" s="143"/>
      <c r="G5" s="143"/>
      <c r="H5" s="143"/>
      <c r="I5" s="127"/>
    </row>
    <row r="6" spans="1:13" ht="15.75" thickBot="1" x14ac:dyDescent="0.3">
      <c r="B6" s="79">
        <v>30</v>
      </c>
      <c r="C6" s="51" t="s">
        <v>1</v>
      </c>
      <c r="D6" s="51" t="s">
        <v>1</v>
      </c>
      <c r="E6" s="51" t="s">
        <v>1</v>
      </c>
      <c r="F6" s="72" t="s">
        <v>1</v>
      </c>
      <c r="G6" s="72" t="s">
        <v>1</v>
      </c>
      <c r="H6" s="72" t="s">
        <v>1</v>
      </c>
      <c r="I6" s="78" t="s">
        <v>1</v>
      </c>
    </row>
    <row r="7" spans="1:13" ht="15.75" thickBot="1" x14ac:dyDescent="0.3">
      <c r="B7" s="77">
        <v>40</v>
      </c>
      <c r="C7" s="51" t="s">
        <v>1</v>
      </c>
      <c r="D7" s="51" t="s">
        <v>1</v>
      </c>
      <c r="E7" s="51" t="s">
        <v>1</v>
      </c>
      <c r="F7" s="73" t="s">
        <v>1</v>
      </c>
      <c r="G7" s="72" t="s">
        <v>1</v>
      </c>
      <c r="H7" s="72" t="s">
        <v>1</v>
      </c>
      <c r="I7" s="75" t="s">
        <v>1</v>
      </c>
      <c r="M7" s="76"/>
    </row>
    <row r="8" spans="1:13" x14ac:dyDescent="0.25">
      <c r="B8" s="74">
        <v>50</v>
      </c>
      <c r="C8" s="51" t="s">
        <v>1</v>
      </c>
      <c r="D8" s="51" t="s">
        <v>1</v>
      </c>
      <c r="E8" s="51" t="s">
        <v>1</v>
      </c>
      <c r="F8" s="73" t="s">
        <v>1</v>
      </c>
      <c r="G8" s="72" t="s">
        <v>1</v>
      </c>
      <c r="H8" s="72" t="s">
        <v>1</v>
      </c>
      <c r="I8" s="75" t="s">
        <v>1</v>
      </c>
    </row>
    <row r="9" spans="1:13" x14ac:dyDescent="0.25">
      <c r="B9" s="74">
        <v>60</v>
      </c>
      <c r="C9" s="51" t="s">
        <v>1</v>
      </c>
      <c r="D9" s="51" t="s">
        <v>1</v>
      </c>
      <c r="E9" s="22" t="s">
        <v>0</v>
      </c>
      <c r="F9" s="73" t="s">
        <v>1</v>
      </c>
      <c r="G9" s="72" t="s">
        <v>1</v>
      </c>
      <c r="H9" s="72" t="s">
        <v>1</v>
      </c>
      <c r="I9" s="75" t="s">
        <v>1</v>
      </c>
    </row>
    <row r="10" spans="1:13" x14ac:dyDescent="0.25">
      <c r="B10" s="74">
        <v>70</v>
      </c>
      <c r="C10" s="22" t="s">
        <v>0</v>
      </c>
      <c r="D10" s="51" t="s">
        <v>1</v>
      </c>
      <c r="E10" s="22" t="s">
        <v>0</v>
      </c>
      <c r="F10" s="73" t="s">
        <v>1</v>
      </c>
      <c r="G10" s="72" t="s">
        <v>1</v>
      </c>
      <c r="H10" s="72" t="s">
        <v>1</v>
      </c>
      <c r="I10" s="75" t="s">
        <v>1</v>
      </c>
    </row>
    <row r="11" spans="1:13" x14ac:dyDescent="0.25">
      <c r="B11" s="74">
        <v>80</v>
      </c>
      <c r="C11" s="22" t="s">
        <v>0</v>
      </c>
      <c r="D11" s="51" t="s">
        <v>1</v>
      </c>
      <c r="E11" s="22" t="s">
        <v>0</v>
      </c>
      <c r="F11" s="73" t="s">
        <v>1</v>
      </c>
      <c r="G11" s="72" t="s">
        <v>1</v>
      </c>
      <c r="H11" s="72" t="s">
        <v>1</v>
      </c>
      <c r="I11" s="75" t="s">
        <v>1</v>
      </c>
      <c r="J11" s="67"/>
    </row>
    <row r="12" spans="1:13" x14ac:dyDescent="0.25">
      <c r="B12" s="74">
        <v>90</v>
      </c>
      <c r="C12" s="22" t="s">
        <v>0</v>
      </c>
      <c r="D12" s="22" t="s">
        <v>0</v>
      </c>
      <c r="E12" s="22" t="s">
        <v>0</v>
      </c>
      <c r="F12" s="73" t="s">
        <v>1</v>
      </c>
      <c r="G12" s="72" t="s">
        <v>1</v>
      </c>
      <c r="H12" s="72" t="s">
        <v>1</v>
      </c>
      <c r="I12" s="71" t="s">
        <v>0</v>
      </c>
      <c r="J12" s="67"/>
    </row>
    <row r="13" spans="1:13" ht="15.75" thickBot="1" x14ac:dyDescent="0.3">
      <c r="B13" s="70">
        <v>100</v>
      </c>
      <c r="C13" s="22" t="s">
        <v>0</v>
      </c>
      <c r="D13" s="22" t="s">
        <v>0</v>
      </c>
      <c r="E13" s="22" t="s">
        <v>0</v>
      </c>
      <c r="F13" s="69" t="s">
        <v>0</v>
      </c>
      <c r="G13" s="69" t="s">
        <v>0</v>
      </c>
      <c r="H13" s="69" t="s">
        <v>0</v>
      </c>
      <c r="I13" s="68" t="s">
        <v>0</v>
      </c>
      <c r="J13" s="67"/>
    </row>
    <row r="14" spans="1:13" ht="14.45" customHeight="1" x14ac:dyDescent="0.25">
      <c r="A14" s="66"/>
      <c r="B14" s="136" t="s">
        <v>66</v>
      </c>
      <c r="C14" s="137"/>
      <c r="D14" s="137"/>
      <c r="E14" s="137"/>
      <c r="F14" s="137"/>
      <c r="G14" s="137"/>
      <c r="H14" s="137"/>
      <c r="I14" s="138"/>
      <c r="J14" s="65"/>
    </row>
    <row r="15" spans="1:13" ht="15.75" thickBot="1" x14ac:dyDescent="0.3">
      <c r="A15" s="66"/>
      <c r="B15" s="139"/>
      <c r="C15" s="140"/>
      <c r="D15" s="140"/>
      <c r="E15" s="140"/>
      <c r="F15" s="140"/>
      <c r="G15" s="140"/>
      <c r="H15" s="140"/>
      <c r="I15" s="141"/>
      <c r="J15" s="65"/>
    </row>
    <row r="16" spans="1:13" x14ac:dyDescent="0.25">
      <c r="B16" s="64"/>
    </row>
    <row r="18" ht="15" customHeight="1" x14ac:dyDescent="0.25"/>
    <row r="28" ht="14.45" customHeight="1" x14ac:dyDescent="0.25"/>
  </sheetData>
  <mergeCells count="9">
    <mergeCell ref="I4:I5"/>
    <mergeCell ref="B2:I3"/>
    <mergeCell ref="C4:C5"/>
    <mergeCell ref="B14:I1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ULDM Deere 20"</vt:lpstr>
      <vt:lpstr>ULDM Deere 15"</vt:lpstr>
      <vt:lpstr>Droplet Sizing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 Cook</dc:creator>
  <cp:lastModifiedBy>Borisek Justine</cp:lastModifiedBy>
  <dcterms:created xsi:type="dcterms:W3CDTF">2018-08-20T15:28:39Z</dcterms:created>
  <dcterms:modified xsi:type="dcterms:W3CDTF">2020-06-05T14:34:11Z</dcterms:modified>
</cp:coreProperties>
</file>